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仙台市\Documents\web\business\keiyaku\hacchu\r7\yousiki\"/>
    </mc:Choice>
  </mc:AlternateContent>
  <xr:revisionPtr revIDLastSave="0" documentId="13_ncr:1_{ED1F0228-E52D-4B25-AACE-AB9CE1C6A481}" xr6:coauthVersionLast="36" xr6:coauthVersionMax="36"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'様式-1-Ⅰ（プラント）'!$A$1:$M$44</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<sst xmlns="http://schemas.openxmlformats.org/spreadsheetml/2006/main" count="626" uniqueCount="390">
  <si>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</si>
  <si>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</si>
  <si>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</si>
  <si>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</si>
  <si>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</si>
  <si>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</si>
  <si>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</si>
  <si>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</si>
  <si>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</si>
  <si>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</si>
  <si>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</si>
  <si>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</si>
  <si>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</si>
  <si>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</si>
  <si>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</si>
  <si>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</si>
  <si>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</si>
  <si>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</si>
  <si>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</si>
  <si>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</si>
  <si>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</si>
  <si>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</si>
  <si>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</si>
  <si>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</si>
  <si>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</si>
  <si>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</si>
  <si>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</si>
  <si>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</si>
  <si>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</si>
  <si>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</si>
  <si>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</si>
  <si>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</si>
  <si>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</si>
  <si>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</si>
  <si>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</si>
  <si>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</si>
  <si>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</si>
  <si>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</si>
  <si>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</si>
  <si>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</si>
  <si>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</si>
  <si>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</si>
  <si>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</si>
  <si>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</si>
  <si>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</si>
  <si>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</si>
  <si>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</si>
  <si>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</si>
  <si>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</si>
  <si>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</si>
  <si>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</si>
  <si>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</si>
  <si>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</si>
  <si>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</si>
  <si>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</si>
  <si>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</si>
  <si>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</si>
  <si>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</si>
  <si>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</si>
  <si>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</si>
  <si>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</si>
  <si>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</si>
  <si>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</si>
  <si>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</si>
  <si>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</si>
  <si>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</si>
  <si>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</si>
  <si>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</si>
  <si>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</si>
  <si>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</si>
  <si>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</si>
  <si>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</si>
  <si>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</si>
  <si>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</si>
  <si>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</si>
  <si>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</si>
  <si>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</si>
  <si>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</si>
  <si>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</si>
  <si>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</si>
  <si>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</si>
  <si>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</si>
  <si>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</si>
  <si>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</si>
  <si>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</si>
  <si>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</si>
  <si>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</si>
  <si>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</si>
  <si>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</si>
  <si>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</si>
  <si>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</si>
  <si>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</si>
  <si>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</si>
  <si>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</si>
  <si>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</si>
  <si>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</si>
  <si>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</si>
  <si>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</si>
  <si>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</si>
  <si>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</si>
  <si>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</si>
  <si>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</si>
  <si>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</si>
  <si>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</si>
  <si>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</si>
  <si>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</si>
  <si>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</si>
  <si>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</si>
  <si>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</si>
  <si>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</si>
  <si>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</si>
  <si>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</si>
  <si>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</si>
  <si>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</si>
  <si>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</si>
  <si>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</si>
  <si>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</si>
  <si>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</si>
  <si>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</si>
  <si>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</si>
  <si>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</si>
  <si>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</si>
  <si>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</si>
  <si>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</si>
  <si>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</si>
  <si>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</si>
  <si>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</si>
  <si>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</si>
  <si>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</si>
  <si>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</si>
  <si>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</si>
  <si>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</si>
  <si>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</si>
  <si>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</si>
  <si>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</si>
  <si>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</si>
  <si>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</si>
  <si>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</si>
  <si>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</si>
  <si>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</si>
  <si>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</si>
  <si>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</si>
  <si>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</si>
  <si>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</si>
  <si>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</si>
  <si>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</si>
  <si>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</si>
  <si>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</si>
  <si>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</si>
  <si>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</si>
  <si>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</si>
  <si>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</si>
  <si>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</si>
  <si>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</si>
  <si>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</si>
  <si>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</si>
  <si>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</si>
  <si>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</si>
  <si>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</si>
  <si>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</si>
  <si>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</si>
  <si>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</si>
  <si>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</si>
  <si>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</si>
  <si>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</si>
  <si>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</si>
  <si>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</si>
  <si>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</si>
  <si>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</si>
  <si>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</si>
  <si>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</si>
  <si>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</si>
  <si>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</si>
  <si>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</si>
  <si>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</si>
  <si>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</si>
  <si>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</si>
  <si>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</si>
  <si>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</si>
  <si>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</si>
  <si>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</si>
  <si>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</si>
  <si>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</si>
  <si>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</si>
  <si>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</si>
  <si>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</si>
  <si>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</si>
  <si>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</si>
  <si>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</si>
  <si>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</si>
  <si>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</si>
  <si>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</si>
  <si>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</si>
  <si>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</si>
  <si>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</si>
  <si>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</si>
  <si>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</si>
  <si>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</si>
  <si>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</si>
  <si>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</si>
  <si>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</si>
  <si>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</si>
  <si>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</si>
  <si>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</si>
  <si>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</si>
  <si>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</si>
  <si>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</si>
  <si>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</si>
  <si>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</si>
  <si>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</si>
  <si>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</si>
  <si>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</si>
  <si>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</si>
  <si>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</si>
  <si>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</si>
  <si>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</si>
  <si>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</si>
  <si>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</si>
  <si>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</si>
  <si>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</si>
  <si>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</si>
  <si>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</si>
  <si>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</si>
  <si>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</si>
  <si>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</si>
  <si>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</si>
  <si>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</si>
  <si>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</si>
  <si>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</si>
  <si>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</si>
  <si>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</si>
  <si>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</si>
  <si>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</si>
  <si>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</si>
  <si>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</si>
  <si>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</si>
  <si>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</si>
  <si>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</si>
  <si>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</si>
  <si>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</si>
  <si>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</si>
  <si>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</si>
  <si>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</si>
  <si>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</si>
  <si>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</si>
  <si>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</si>
  <si>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</si>
  <si>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</si>
  <si>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</si>
  <si>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</si>
  <si>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</si>
  <si>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</si>
  <si>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</si>
  <si>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</si>
  <si>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</si>
  <si>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</si>
  <si>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</si>
  <si>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</si>
  <si>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</si>
  <si>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</si>
  <si>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</si>
  <si>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</si>
  <si>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</si>
  <si>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</si>
  <si>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</si>
  <si>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</si>
  <si>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</si>
  <si>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</si>
  <si>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</si>
  <si>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</si>
  <si>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</si>
  <si>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</si>
  <si>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</si>
  <si>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</si>
  <si>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</si>
  <si>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</si>
  <si>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</si>
  <si>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</si>
  <si>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</si>
  <si>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</si>
  <si>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</si>
  <si>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</si>
  <si>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</si>
  <si>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</si>
  <si>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</si>
  <si>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</si>
  <si>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</si>
  <si>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</si>
  <si>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</si>
  <si>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</si>
  <si>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</si>
  <si>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</si>
  <si>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</si>
  <si>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</si>
  <si>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</si>
  <si>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</si>
  <si>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</si>
  <si>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</si>
  <si>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</si>
  <si>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</si>
  <si>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</si>
  <si>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</si>
  <si>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</si>
  <si>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</si>
  <si>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</si>
  <si>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</si>
  <si>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</si>
  <si>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</si>
  <si>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</si>
  <si>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</si>
  <si>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</si>
  <si>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</si>
  <si>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</si>
  <si>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</si>
  <si>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</si>
  <si>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</si>
  <si>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</si>
  <si>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</si>
  <si>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</si>
  <si>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</si>
  <si>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</si>
  <si>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</si>
  <si>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</si>
  <si>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</si>
  <si>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</si>
  <si>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</si>
  <si>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</si>
  <si>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</si>
  <si>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</si>
  <si>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</si>
  <si>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</si>
  <si>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</si>
  <si>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</si>
  <si>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</si>
  <si>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</si>
  <si>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</si>
  <si>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</si>
  <si>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</si>
  <si>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</si>
  <si>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</si>
  <si>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</si>
  <si>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</si>
  <si>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</si>
  <si>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</si>
  <si>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</si>
  <si>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</si>
  <si>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</si>
  <si>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</si>
  <si>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</si>
  <si>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</si>
  <si>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</si>
  <si>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</si>
  <si>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</si>
  <si>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</si>
  <si>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</si>
  <si>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</si>
  <si>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</si>
  <si>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</si>
  <si>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</si>
  <si>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</si>
  <si>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</si>
  <si>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</si>
  <si>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</si>
  <si>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</si>
  <si>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</si>
  <si>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</si>
  <si>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</si>
  <si>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</si>
  <si>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</si>
  <si>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</si>
  <si>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</si>
  <si>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</si>
  <si>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</si>
  <si>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</si>
  <si>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</si>
  <si>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</si>
  <si>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</si>
  <si>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</si>
  <si>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</si>
  <si>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</si>
  <si>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</si>
  <si>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</si>
  <si>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</si>
  <si>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</si>
  <si>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</si>
  <si>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</si>
  <si>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</si>
  <si>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</si>
  <si>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（有無を選択）</t>
    <rPh sb="1" eb="3">
      <t>ウム</t>
    </rPh>
    <phoneticPr fontId="3"/>
  </si>
  <si>
    <t>地下鉄南北線高圧配電線路設備更新工事（長町駅～富沢駅間）</t>
    <rPh sb="0" eb="3">
      <t>チカテツ</t>
    </rPh>
    <rPh sb="3" eb="6">
      <t>ナンボクセン</t>
    </rPh>
    <rPh sb="6" eb="8">
      <t>コウアツ</t>
    </rPh>
    <rPh sb="8" eb="10">
      <t>ハイデン</t>
    </rPh>
    <rPh sb="10" eb="12">
      <t>センロ</t>
    </rPh>
    <rPh sb="12" eb="14">
      <t>セツビ</t>
    </rPh>
    <rPh sb="14" eb="16">
      <t>コウシン</t>
    </rPh>
    <rPh sb="16" eb="18">
      <t>コウジ</t>
    </rPh>
    <rPh sb="19" eb="21">
      <t>ナガマチ</t>
    </rPh>
    <rPh sb="21" eb="22">
      <t>エキ</t>
    </rPh>
    <rPh sb="23" eb="25">
      <t>トミザワ</t>
    </rPh>
    <rPh sb="25" eb="26">
      <t>エキ</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</si>
</sst>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7" fillId="0" borderId="1" xfId="5" applyNumberFormat="1" applyFont="1" applyBorder="1" applyAlignment="1" applyProtection="1">
      <alignment horizontal="center" vertical="center" wrapText="1"/>
    </xf>
    <xf numFmtId="0" fontId="6" fillId="0" borderId="44" xfId="0"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7" xfId="5" applyFont="1" applyBorder="1" applyAlignment="1" applyProtection="1">
      <alignment horizontal="center"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63"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2"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87"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0" borderId="7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shrinkToFit="1"/>
      <protection locked="0"/>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76" xfId="5" applyNumberFormat="1" applyFont="1" applyFill="1" applyBorder="1" applyAlignment="1" applyProtection="1">
      <alignment horizontal="center" vertical="center"/>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49" fontId="7" fillId="3" borderId="40" xfId="5" applyNumberFormat="1" applyFont="1" applyFill="1" applyBorder="1" applyAlignment="1" applyProtection="1">
      <alignment horizontal="center" vertical="center" wrapText="1"/>
    </xf>
    <xf numFmtId="0" fontId="7" fillId="2" borderId="17" xfId="5" applyNumberFormat="1" applyFont="1" applyFill="1" applyBorder="1" applyAlignment="1" applyProtection="1">
      <alignment horizontal="center" vertical="center"/>
      <protection locked="0"/>
    </xf>
    <xf numFmtId="0" fontId="7" fillId="2" borderId="27" xfId="5"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00000000-0005-0000-0000-00000A000000}"/>
    <cellStyle name="標準_Book2_様式-共3　配置予定技術者の施工実績等の状況（CPD）(H23.12改正） 2" xfId="7" xr:uid="{00000000-0005-0000-0000-00000B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showGridLines="0" tabSelected="1" view="pageBreakPreview" zoomScale="85" zoomScaleNormal="85" zoomScaleSheetLayoutView="85" workbookViewId="0">
      <selection activeCell="F33" sqref="F33:I33"/>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373</v>
      </c>
      <c r="B1" s="69"/>
      <c r="K1" s="17"/>
      <c r="L1" s="17"/>
      <c r="M1" s="17"/>
    </row>
    <row r="2" spans="1:29" s="16" customFormat="1" ht="13.5" customHeight="1" thickBot="1">
      <c r="F2" s="316" t="s">
        <v>0</v>
      </c>
      <c r="G2" s="317"/>
      <c r="H2" s="336">
        <v>25071002</v>
      </c>
      <c r="I2" s="337"/>
      <c r="J2" s="337"/>
      <c r="K2" s="337"/>
      <c r="L2" s="338"/>
      <c r="M2" s="42"/>
    </row>
    <row r="3" spans="1:29" s="2" customFormat="1" ht="15.75" customHeight="1">
      <c r="A3" s="339" t="s">
        <v>352</v>
      </c>
      <c r="B3" s="339"/>
      <c r="C3" s="339"/>
      <c r="D3" s="339"/>
      <c r="E3" s="339"/>
      <c r="F3" s="339"/>
      <c r="G3" s="339"/>
      <c r="H3" s="339"/>
      <c r="I3" s="339"/>
      <c r="J3" s="339"/>
      <c r="K3" s="339"/>
      <c r="L3" s="339"/>
      <c r="M3" s="339"/>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40" t="s">
        <v>187</v>
      </c>
      <c r="E5" s="341"/>
      <c r="F5" s="342"/>
      <c r="G5" s="343"/>
      <c r="H5" s="344"/>
      <c r="I5" s="344"/>
      <c r="J5" s="344"/>
      <c r="K5" s="344"/>
      <c r="L5" s="344"/>
      <c r="M5" s="345"/>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333" t="s">
        <v>389</v>
      </c>
      <c r="C7" s="334"/>
      <c r="D7" s="334"/>
      <c r="E7" s="334"/>
      <c r="F7" s="334"/>
      <c r="G7" s="334"/>
      <c r="H7" s="334"/>
      <c r="I7" s="334"/>
      <c r="J7" s="334"/>
      <c r="K7" s="334"/>
      <c r="L7" s="334"/>
      <c r="M7" s="335"/>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316" t="s">
        <v>4</v>
      </c>
      <c r="C9" s="317"/>
      <c r="D9" s="318"/>
      <c r="E9" s="48" t="s">
        <v>174</v>
      </c>
      <c r="F9" s="49" t="s">
        <v>5</v>
      </c>
      <c r="G9" s="319" t="s">
        <v>6</v>
      </c>
      <c r="H9" s="320"/>
      <c r="I9" s="321"/>
      <c r="J9" s="50" t="s">
        <v>7</v>
      </c>
      <c r="K9" s="322" t="s">
        <v>8</v>
      </c>
      <c r="L9" s="323"/>
      <c r="M9" s="48" t="s">
        <v>9</v>
      </c>
      <c r="N9" s="18"/>
      <c r="O9" s="19"/>
      <c r="P9" s="43"/>
      <c r="Q9" s="19"/>
      <c r="R9" s="20"/>
      <c r="S9" s="20"/>
      <c r="T9" s="21"/>
      <c r="U9" s="21"/>
      <c r="V9" s="21"/>
      <c r="W9" s="21"/>
      <c r="X9" s="21"/>
      <c r="Y9" s="21"/>
      <c r="Z9" s="21"/>
      <c r="AA9" s="21"/>
      <c r="AB9" s="21"/>
      <c r="AC9" s="21"/>
    </row>
    <row r="10" spans="1:29" ht="21.95" customHeight="1">
      <c r="A10" s="305" t="s">
        <v>111</v>
      </c>
      <c r="B10" s="315" t="s">
        <v>231</v>
      </c>
      <c r="C10" s="315"/>
      <c r="D10" s="315"/>
      <c r="E10" s="307">
        <f>SUM(F10:F16)</f>
        <v>9.5</v>
      </c>
      <c r="F10" s="325">
        <v>6</v>
      </c>
      <c r="G10" s="58" t="s">
        <v>165</v>
      </c>
      <c r="H10" s="328"/>
      <c r="I10" s="329"/>
      <c r="J10" s="330">
        <f>IF(G12="",0,ROUND(MAX(MIN(6,((ROUND(G12-69,1))/14*6)),0),2))</f>
        <v>0</v>
      </c>
      <c r="K10" s="287" t="str">
        <f>IF(H10="","",J10)</f>
        <v/>
      </c>
      <c r="L10" s="288"/>
      <c r="M10" s="309">
        <f>ROUND(SUM(K10:K16),2)</f>
        <v>0</v>
      </c>
      <c r="N10" s="23"/>
      <c r="O10" s="109"/>
      <c r="P10" s="24"/>
      <c r="Q10" s="25"/>
      <c r="R10" s="26"/>
      <c r="S10" s="26"/>
      <c r="T10" s="21"/>
      <c r="U10" s="21"/>
      <c r="V10" s="21"/>
      <c r="W10" s="21"/>
      <c r="X10" s="21"/>
      <c r="Y10" s="21"/>
      <c r="Z10" s="21"/>
      <c r="AA10" s="21"/>
      <c r="AB10" s="21"/>
      <c r="AC10" s="21"/>
    </row>
    <row r="11" spans="1:29" ht="21.95" customHeight="1">
      <c r="A11" s="306"/>
      <c r="B11" s="315"/>
      <c r="C11" s="315"/>
      <c r="D11" s="315"/>
      <c r="E11" s="308"/>
      <c r="F11" s="326"/>
      <c r="G11" s="59" t="s">
        <v>166</v>
      </c>
      <c r="H11" s="303"/>
      <c r="I11" s="304"/>
      <c r="J11" s="331"/>
      <c r="K11" s="289"/>
      <c r="L11" s="290"/>
      <c r="M11" s="310"/>
      <c r="N11" s="23"/>
      <c r="O11" s="109"/>
      <c r="P11" s="24"/>
      <c r="Q11" s="25"/>
      <c r="R11" s="26"/>
      <c r="S11" s="26"/>
      <c r="T11" s="21"/>
      <c r="U11" s="21"/>
      <c r="V11" s="21"/>
      <c r="W11" s="21"/>
      <c r="X11" s="21"/>
      <c r="Y11" s="21"/>
      <c r="Z11" s="21"/>
      <c r="AA11" s="21"/>
      <c r="AB11" s="21"/>
      <c r="AC11" s="21"/>
    </row>
    <row r="12" spans="1:29" s="22" customFormat="1" ht="21.95" customHeight="1">
      <c r="A12" s="306"/>
      <c r="B12" s="315"/>
      <c r="C12" s="315"/>
      <c r="D12" s="315"/>
      <c r="E12" s="308"/>
      <c r="F12" s="327"/>
      <c r="G12" s="312" t="str">
        <f>IF(OR(H10=0,H10="",H11=""),"",ROUND(AVERAGE(H10:I11),1))</f>
        <v/>
      </c>
      <c r="H12" s="313"/>
      <c r="I12" s="314"/>
      <c r="J12" s="332"/>
      <c r="K12" s="291"/>
      <c r="L12" s="292"/>
      <c r="M12" s="310"/>
      <c r="N12" s="23"/>
      <c r="O12" s="39"/>
      <c r="P12" s="24"/>
      <c r="Q12" s="25"/>
      <c r="R12" s="26"/>
      <c r="S12" s="26"/>
      <c r="T12" s="21"/>
      <c r="U12" s="21"/>
      <c r="V12" s="21"/>
      <c r="W12" s="21"/>
      <c r="X12" s="21"/>
      <c r="Y12" s="21"/>
      <c r="Z12" s="21"/>
      <c r="AA12" s="21"/>
      <c r="AB12" s="21"/>
      <c r="AC12" s="21"/>
    </row>
    <row r="13" spans="1:29" s="22" customFormat="1" ht="21.95" customHeight="1">
      <c r="A13" s="306"/>
      <c r="B13" s="315" t="s">
        <v>72</v>
      </c>
      <c r="C13" s="315"/>
      <c r="D13" s="315"/>
      <c r="E13" s="308"/>
      <c r="F13" s="172">
        <v>1</v>
      </c>
      <c r="G13" s="284"/>
      <c r="H13" s="285"/>
      <c r="I13" s="286"/>
      <c r="J13" s="239">
        <f>IF(G13="実績あり",1,0)</f>
        <v>0</v>
      </c>
      <c r="K13" s="257" t="str">
        <f>IF(G13="","",J13)</f>
        <v/>
      </c>
      <c r="L13" s="257"/>
      <c r="M13" s="310"/>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306"/>
      <c r="B14" s="315" t="s">
        <v>356</v>
      </c>
      <c r="C14" s="315"/>
      <c r="D14" s="315"/>
      <c r="E14" s="308"/>
      <c r="F14" s="172">
        <v>2</v>
      </c>
      <c r="G14" s="284"/>
      <c r="H14" s="285"/>
      <c r="I14" s="286"/>
      <c r="J14" s="239">
        <f>IF(G14="表彰歴又は施工実績あり",2,0)</f>
        <v>0</v>
      </c>
      <c r="K14" s="257" t="str">
        <f t="shared" ref="K14:K30" si="0">IF(G14="","",J14)</f>
        <v/>
      </c>
      <c r="L14" s="257"/>
      <c r="M14" s="310"/>
      <c r="N14" s="23"/>
      <c r="O14" s="39"/>
      <c r="P14" s="243" t="s">
        <v>357</v>
      </c>
      <c r="Q14" s="27" t="s">
        <v>106</v>
      </c>
      <c r="R14" s="28"/>
      <c r="S14" s="28"/>
      <c r="T14" s="27"/>
      <c r="U14" s="21"/>
      <c r="V14" s="21"/>
      <c r="W14" s="21"/>
      <c r="X14" s="21"/>
      <c r="Y14" s="21"/>
      <c r="Z14" s="21"/>
      <c r="AA14" s="21"/>
      <c r="AB14" s="21"/>
      <c r="AC14" s="21"/>
    </row>
    <row r="15" spans="1:29" s="22" customFormat="1" ht="21.95" customHeight="1">
      <c r="A15" s="306"/>
      <c r="B15" s="315" t="s">
        <v>170</v>
      </c>
      <c r="C15" s="315"/>
      <c r="D15" s="315"/>
      <c r="E15" s="308"/>
      <c r="F15" s="172">
        <v>0</v>
      </c>
      <c r="G15" s="284"/>
      <c r="H15" s="285"/>
      <c r="I15" s="286"/>
      <c r="J15" s="239">
        <f>IF(OR(G15="指名停止",G15="文書指導"),-1,IF(G15="複数",-2,0))</f>
        <v>0</v>
      </c>
      <c r="K15" s="257" t="str">
        <f t="shared" si="0"/>
        <v/>
      </c>
      <c r="L15" s="257"/>
      <c r="M15" s="310"/>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306"/>
      <c r="B16" s="315" t="s">
        <v>232</v>
      </c>
      <c r="C16" s="315"/>
      <c r="D16" s="315"/>
      <c r="E16" s="324"/>
      <c r="F16" s="172">
        <v>0.5</v>
      </c>
      <c r="G16" s="284"/>
      <c r="H16" s="285"/>
      <c r="I16" s="286"/>
      <c r="J16" s="239">
        <f>IF(G16="加入あり",0.5,0)</f>
        <v>0</v>
      </c>
      <c r="K16" s="257" t="str">
        <f t="shared" si="0"/>
        <v/>
      </c>
      <c r="L16" s="257"/>
      <c r="M16" s="311"/>
      <c r="N16" s="23"/>
      <c r="O16" s="39"/>
      <c r="P16" s="27" t="s">
        <v>107</v>
      </c>
      <c r="Q16" s="27" t="s">
        <v>106</v>
      </c>
      <c r="R16" s="28"/>
      <c r="S16" s="28"/>
      <c r="T16" s="27"/>
      <c r="U16" s="21"/>
      <c r="V16" s="21"/>
      <c r="W16" s="21"/>
      <c r="X16" s="21"/>
      <c r="Y16" s="21"/>
      <c r="Z16" s="21"/>
      <c r="AA16" s="21"/>
      <c r="AB16" s="21"/>
      <c r="AC16" s="21"/>
    </row>
    <row r="17" spans="1:29" s="22" customFormat="1" ht="21.95" customHeight="1">
      <c r="A17" s="305" t="s">
        <v>112</v>
      </c>
      <c r="B17" s="253" t="s">
        <v>233</v>
      </c>
      <c r="C17" s="253"/>
      <c r="D17" s="253"/>
      <c r="E17" s="307">
        <f>SUM(F17:F20)</f>
        <v>4.5</v>
      </c>
      <c r="F17" s="172">
        <v>1</v>
      </c>
      <c r="G17" s="284"/>
      <c r="H17" s="285"/>
      <c r="I17" s="286"/>
      <c r="J17" s="239">
        <f>IF(G17="実績あり",1,0)</f>
        <v>0</v>
      </c>
      <c r="K17" s="257" t="str">
        <f t="shared" si="0"/>
        <v/>
      </c>
      <c r="L17" s="257"/>
      <c r="M17" s="300">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306"/>
      <c r="B18" s="253" t="s">
        <v>234</v>
      </c>
      <c r="C18" s="253"/>
      <c r="D18" s="253"/>
      <c r="E18" s="308"/>
      <c r="F18" s="52">
        <v>2</v>
      </c>
      <c r="G18" s="302"/>
      <c r="H18" s="303"/>
      <c r="I18" s="304"/>
      <c r="J18" s="240">
        <f>ROUND(MAX(MIN(2,((G18-69)/14*2)),0),2)</f>
        <v>0</v>
      </c>
      <c r="K18" s="257" t="str">
        <f t="shared" si="0"/>
        <v/>
      </c>
      <c r="L18" s="257"/>
      <c r="M18" s="301"/>
      <c r="N18" s="23"/>
      <c r="O18" s="39"/>
      <c r="P18" s="27"/>
      <c r="Q18" s="27"/>
      <c r="R18" s="27"/>
      <c r="S18" s="27"/>
      <c r="T18" s="27"/>
      <c r="U18" s="21"/>
      <c r="V18" s="21"/>
      <c r="W18" s="21"/>
      <c r="X18" s="21"/>
      <c r="Y18" s="21"/>
      <c r="Z18" s="21"/>
      <c r="AA18" s="21"/>
      <c r="AB18" s="21"/>
      <c r="AC18" s="21"/>
    </row>
    <row r="19" spans="1:29" s="22" customFormat="1" ht="39.950000000000003" customHeight="1">
      <c r="A19" s="306"/>
      <c r="B19" s="253" t="s">
        <v>358</v>
      </c>
      <c r="C19" s="253"/>
      <c r="D19" s="253"/>
      <c r="E19" s="308"/>
      <c r="F19" s="172">
        <v>1</v>
      </c>
      <c r="G19" s="284"/>
      <c r="H19" s="285"/>
      <c r="I19" s="286"/>
      <c r="J19" s="239">
        <f>IF(G19="2件",1,IF(G19="1件",0.5,0))</f>
        <v>0</v>
      </c>
      <c r="K19" s="257" t="str">
        <f t="shared" si="0"/>
        <v/>
      </c>
      <c r="L19" s="257"/>
      <c r="M19" s="301"/>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306"/>
      <c r="B20" s="253" t="s">
        <v>235</v>
      </c>
      <c r="C20" s="253"/>
      <c r="D20" s="253"/>
      <c r="E20" s="308"/>
      <c r="F20" s="172">
        <v>0.5</v>
      </c>
      <c r="G20" s="284"/>
      <c r="H20" s="285"/>
      <c r="I20" s="286"/>
      <c r="J20" s="239">
        <f>IF(G20="推奨単位以上",0.5,IF(G20="1/2以上",0.25,IF(G20="1/4以上1/2未満",0.15,IF(G20="1/4未満",0.1,0))))</f>
        <v>0</v>
      </c>
      <c r="K20" s="257" t="str">
        <f t="shared" si="0"/>
        <v/>
      </c>
      <c r="L20" s="257"/>
      <c r="M20" s="301"/>
      <c r="N20" s="23"/>
      <c r="O20" s="39"/>
      <c r="P20" s="180" t="s">
        <v>180</v>
      </c>
      <c r="Q20" s="180" t="s">
        <v>181</v>
      </c>
      <c r="R20" s="181" t="s">
        <v>236</v>
      </c>
      <c r="S20" s="181" t="s">
        <v>237</v>
      </c>
      <c r="T20" s="181" t="s">
        <v>106</v>
      </c>
      <c r="U20" s="21"/>
      <c r="V20" s="21"/>
      <c r="W20" s="21"/>
      <c r="X20" s="21"/>
      <c r="Y20" s="21"/>
      <c r="Z20" s="21"/>
      <c r="AA20" s="21"/>
      <c r="AB20" s="21"/>
      <c r="AC20" s="21"/>
    </row>
    <row r="21" spans="1:29" s="22" customFormat="1" ht="21.95" customHeight="1">
      <c r="A21" s="266" t="s">
        <v>238</v>
      </c>
      <c r="B21" s="253" t="s">
        <v>387</v>
      </c>
      <c r="C21" s="253"/>
      <c r="D21" s="182" t="s">
        <v>239</v>
      </c>
      <c r="E21" s="293">
        <f>SUM(F21:F30)</f>
        <v>7</v>
      </c>
      <c r="F21" s="52">
        <v>1.5</v>
      </c>
      <c r="G21" s="284"/>
      <c r="H21" s="285"/>
      <c r="I21" s="286"/>
      <c r="J21" s="240">
        <f>IF(G21="①②③全て",1.5,IF(G21="①②③のうち2項目",1,IF(G21="①②③のうち1項目",0.5,0)))</f>
        <v>0</v>
      </c>
      <c r="K21" s="257" t="str">
        <f t="shared" si="0"/>
        <v/>
      </c>
      <c r="L21" s="257"/>
      <c r="M21" s="297">
        <f>ROUND(SUM(K21:K30),2)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267"/>
      <c r="B22" s="253"/>
      <c r="C22" s="253"/>
      <c r="D22" s="182" t="s">
        <v>385</v>
      </c>
      <c r="E22" s="294"/>
      <c r="F22" s="52">
        <v>1</v>
      </c>
      <c r="G22" s="284"/>
      <c r="H22" s="285"/>
      <c r="I22" s="286"/>
      <c r="J22" s="240">
        <f>IF(G22="2件",1,IF(G22="1件",0.5,0))</f>
        <v>0</v>
      </c>
      <c r="K22" s="257" t="str">
        <f t="shared" si="0"/>
        <v/>
      </c>
      <c r="L22" s="257"/>
      <c r="M22" s="298"/>
      <c r="N22" s="23"/>
      <c r="O22" s="39"/>
      <c r="P22" s="181" t="s">
        <v>188</v>
      </c>
      <c r="Q22" s="181" t="s">
        <v>179</v>
      </c>
      <c r="R22" s="181" t="s">
        <v>106</v>
      </c>
      <c r="S22" s="27"/>
      <c r="T22" s="27"/>
      <c r="U22" s="30"/>
      <c r="V22" s="30"/>
      <c r="W22" s="30"/>
      <c r="X22" s="21"/>
      <c r="Y22" s="21"/>
      <c r="Z22" s="21"/>
      <c r="AA22" s="21"/>
      <c r="AB22" s="21"/>
      <c r="AC22" s="21"/>
    </row>
    <row r="23" spans="1:29" s="22" customFormat="1" ht="21.95" customHeight="1">
      <c r="A23" s="267"/>
      <c r="B23" s="275" t="s">
        <v>240</v>
      </c>
      <c r="C23" s="276"/>
      <c r="D23" s="183" t="s">
        <v>241</v>
      </c>
      <c r="E23" s="294"/>
      <c r="F23" s="281">
        <v>1.5</v>
      </c>
      <c r="G23" s="284"/>
      <c r="H23" s="285"/>
      <c r="I23" s="286"/>
      <c r="J23" s="240">
        <f>IF(G23="2件",0.5,IF(G23="1件",0.25,0))</f>
        <v>0</v>
      </c>
      <c r="K23" s="287" t="str">
        <f>IF(AND(G23="",G24="",G25=""),"",SUM(J23:J25))</f>
        <v/>
      </c>
      <c r="L23" s="288"/>
      <c r="M23" s="298"/>
      <c r="N23" s="23"/>
      <c r="O23" s="39"/>
      <c r="P23" s="181" t="s">
        <v>188</v>
      </c>
      <c r="Q23" s="181" t="s">
        <v>179</v>
      </c>
      <c r="R23" s="181" t="s">
        <v>106</v>
      </c>
      <c r="S23" s="27"/>
      <c r="T23" s="27"/>
      <c r="U23" s="30"/>
      <c r="V23" s="30"/>
      <c r="W23" s="30"/>
      <c r="X23" s="21"/>
      <c r="Y23" s="21"/>
      <c r="Z23" s="21"/>
      <c r="AA23" s="21"/>
      <c r="AB23" s="21"/>
      <c r="AC23" s="21"/>
    </row>
    <row r="24" spans="1:29" s="22" customFormat="1" ht="21.95" customHeight="1">
      <c r="A24" s="267"/>
      <c r="B24" s="277"/>
      <c r="C24" s="278"/>
      <c r="D24" s="184" t="s">
        <v>242</v>
      </c>
      <c r="E24" s="294"/>
      <c r="F24" s="282"/>
      <c r="G24" s="284"/>
      <c r="H24" s="285"/>
      <c r="I24" s="286"/>
      <c r="J24" s="241">
        <f>IF(G24="登録及び実績あり",0.5,0)</f>
        <v>0</v>
      </c>
      <c r="K24" s="289"/>
      <c r="L24" s="290"/>
      <c r="M24" s="298"/>
      <c r="N24" s="185"/>
      <c r="O24" s="39"/>
      <c r="P24" s="180" t="s">
        <v>195</v>
      </c>
      <c r="Q24" s="180" t="s">
        <v>163</v>
      </c>
      <c r="R24" s="29"/>
      <c r="S24" s="27"/>
      <c r="T24" s="27"/>
      <c r="U24" s="30"/>
      <c r="V24" s="30"/>
      <c r="W24" s="30"/>
      <c r="X24" s="21"/>
      <c r="Y24" s="21"/>
      <c r="Z24" s="21"/>
      <c r="AA24" s="21"/>
      <c r="AB24" s="21"/>
      <c r="AC24" s="21"/>
    </row>
    <row r="25" spans="1:29" s="22" customFormat="1" ht="21.95" customHeight="1">
      <c r="A25" s="267"/>
      <c r="B25" s="279"/>
      <c r="C25" s="280"/>
      <c r="D25" s="184" t="s">
        <v>243</v>
      </c>
      <c r="E25" s="294"/>
      <c r="F25" s="283"/>
      <c r="G25" s="284"/>
      <c r="H25" s="285"/>
      <c r="I25" s="286"/>
      <c r="J25" s="242">
        <f>IF(G25="法定雇用障害者数以上",0.5,IF(G25="義務外雇用",0.5,IF(G25="法定雇用障害者数未満",0,0)))</f>
        <v>0</v>
      </c>
      <c r="K25" s="291"/>
      <c r="L25" s="292"/>
      <c r="M25" s="298"/>
      <c r="N25" s="23"/>
      <c r="O25" s="39"/>
      <c r="P25" s="180" t="s">
        <v>225</v>
      </c>
      <c r="Q25" s="180" t="s">
        <v>186</v>
      </c>
      <c r="R25" s="180" t="s">
        <v>244</v>
      </c>
      <c r="S25" s="181" t="s">
        <v>163</v>
      </c>
      <c r="T25" s="27"/>
      <c r="U25" s="30"/>
      <c r="V25" s="30"/>
      <c r="W25" s="30"/>
      <c r="X25" s="21"/>
      <c r="Y25" s="21"/>
      <c r="Z25" s="21"/>
      <c r="AA25" s="21"/>
      <c r="AB25" s="21"/>
      <c r="AC25" s="21"/>
    </row>
    <row r="26" spans="1:29" s="22" customFormat="1" ht="21.95" customHeight="1">
      <c r="A26" s="267"/>
      <c r="B26" s="253" t="s">
        <v>245</v>
      </c>
      <c r="C26" s="253"/>
      <c r="D26" s="253"/>
      <c r="E26" s="294"/>
      <c r="F26" s="172">
        <v>0.5</v>
      </c>
      <c r="G26" s="269"/>
      <c r="H26" s="270"/>
      <c r="I26" s="271"/>
      <c r="J26" s="239">
        <f>IF(G26="2件",0.5,IF(G26="1件",0.25,0))</f>
        <v>0</v>
      </c>
      <c r="K26" s="257" t="str">
        <f t="shared" si="0"/>
        <v/>
      </c>
      <c r="L26" s="257"/>
      <c r="M26" s="298"/>
      <c r="N26" s="21"/>
      <c r="O26" s="39"/>
      <c r="P26" s="181" t="s">
        <v>188</v>
      </c>
      <c r="Q26" s="181" t="s">
        <v>179</v>
      </c>
      <c r="R26" s="181" t="s">
        <v>106</v>
      </c>
      <c r="S26" s="27"/>
      <c r="T26" s="27"/>
      <c r="U26" s="21"/>
      <c r="V26" s="21"/>
      <c r="W26" s="21"/>
      <c r="X26" s="21"/>
      <c r="Y26" s="21"/>
      <c r="Z26" s="21"/>
      <c r="AA26" s="21"/>
      <c r="AB26" s="21"/>
      <c r="AC26" s="21"/>
    </row>
    <row r="27" spans="1:29" s="22" customFormat="1" ht="21.95" customHeight="1">
      <c r="A27" s="267"/>
      <c r="B27" s="296" t="s">
        <v>246</v>
      </c>
      <c r="C27" s="296"/>
      <c r="D27" s="296"/>
      <c r="E27" s="294"/>
      <c r="F27" s="172">
        <v>0.5</v>
      </c>
      <c r="G27" s="284"/>
      <c r="H27" s="285"/>
      <c r="I27" s="286"/>
      <c r="J27" s="239">
        <f>IF(G27="配置あり",0.5,0)</f>
        <v>0</v>
      </c>
      <c r="K27" s="257" t="str">
        <f t="shared" si="0"/>
        <v/>
      </c>
      <c r="L27" s="257"/>
      <c r="M27" s="298"/>
      <c r="N27" s="23"/>
      <c r="O27" s="39"/>
      <c r="P27" s="27" t="s">
        <v>108</v>
      </c>
      <c r="Q27" s="27" t="s">
        <v>106</v>
      </c>
      <c r="R27" s="27"/>
      <c r="S27" s="27"/>
      <c r="T27" s="27"/>
      <c r="U27" s="30"/>
      <c r="V27" s="30"/>
      <c r="W27" s="30"/>
      <c r="X27" s="21"/>
      <c r="Y27" s="21"/>
      <c r="Z27" s="21"/>
      <c r="AA27" s="21"/>
      <c r="AB27" s="21"/>
      <c r="AC27" s="21"/>
    </row>
    <row r="28" spans="1:29" s="22" customFormat="1" ht="21.95" customHeight="1">
      <c r="A28" s="267"/>
      <c r="B28" s="253" t="s">
        <v>247</v>
      </c>
      <c r="C28" s="253"/>
      <c r="D28" s="253"/>
      <c r="E28" s="294"/>
      <c r="F28" s="52">
        <v>0.5</v>
      </c>
      <c r="G28" s="269"/>
      <c r="H28" s="270"/>
      <c r="I28" s="271"/>
      <c r="J28" s="239">
        <f>IF(G28="登録あり",0.5,0)</f>
        <v>0</v>
      </c>
      <c r="K28" s="257" t="str">
        <f t="shared" si="0"/>
        <v/>
      </c>
      <c r="L28" s="257"/>
      <c r="M28" s="298"/>
      <c r="N28" s="23"/>
      <c r="O28" s="39"/>
      <c r="P28" s="27" t="s">
        <v>196</v>
      </c>
      <c r="Q28" s="27" t="s">
        <v>106</v>
      </c>
      <c r="R28" s="27"/>
      <c r="S28" s="27"/>
      <c r="T28" s="27"/>
      <c r="U28" s="30"/>
      <c r="V28" s="30"/>
      <c r="W28" s="30"/>
      <c r="X28" s="21"/>
      <c r="Y28" s="21"/>
      <c r="Z28" s="21"/>
      <c r="AA28" s="21"/>
      <c r="AB28" s="21"/>
      <c r="AC28" s="21"/>
    </row>
    <row r="29" spans="1:29" s="22" customFormat="1" ht="21.95" customHeight="1">
      <c r="A29" s="267"/>
      <c r="B29" s="253" t="s">
        <v>248</v>
      </c>
      <c r="C29" s="253"/>
      <c r="D29" s="253"/>
      <c r="E29" s="294"/>
      <c r="F29" s="52">
        <v>1</v>
      </c>
      <c r="G29" s="269"/>
      <c r="H29" s="270"/>
      <c r="I29" s="271"/>
      <c r="J29" s="239">
        <f>IF(G29="顕彰あり",1,0)</f>
        <v>0</v>
      </c>
      <c r="K29" s="257" t="str">
        <f t="shared" si="0"/>
        <v/>
      </c>
      <c r="L29" s="257"/>
      <c r="M29" s="298"/>
      <c r="N29" s="23"/>
      <c r="O29" s="39"/>
      <c r="P29" s="27" t="s">
        <v>182</v>
      </c>
      <c r="Q29" s="27" t="s">
        <v>106</v>
      </c>
      <c r="R29" s="27"/>
      <c r="S29" s="27"/>
      <c r="T29" s="27"/>
      <c r="U29" s="30"/>
      <c r="V29" s="30"/>
      <c r="W29" s="30"/>
      <c r="X29" s="21"/>
      <c r="Y29" s="21"/>
      <c r="Z29" s="21"/>
      <c r="AA29" s="21"/>
      <c r="AB29" s="21"/>
      <c r="AC29" s="21"/>
    </row>
    <row r="30" spans="1:29" s="22" customFormat="1" ht="21.95" customHeight="1" thickBot="1">
      <c r="A30" s="268"/>
      <c r="B30" s="253" t="s">
        <v>249</v>
      </c>
      <c r="C30" s="253"/>
      <c r="D30" s="253"/>
      <c r="E30" s="295"/>
      <c r="F30" s="172">
        <v>0.5</v>
      </c>
      <c r="G30" s="254"/>
      <c r="H30" s="255"/>
      <c r="I30" s="256"/>
      <c r="J30" s="239">
        <f>IF(G30="配置あり",0.5,0)</f>
        <v>0</v>
      </c>
      <c r="K30" s="257" t="str">
        <f t="shared" si="0"/>
        <v/>
      </c>
      <c r="L30" s="257"/>
      <c r="M30" s="299"/>
      <c r="N30" s="21"/>
      <c r="O30" s="39"/>
      <c r="P30" s="27" t="s">
        <v>108</v>
      </c>
      <c r="Q30" s="27" t="s">
        <v>106</v>
      </c>
      <c r="R30" s="27"/>
      <c r="S30" s="27"/>
      <c r="T30" s="27"/>
      <c r="U30" s="21"/>
      <c r="V30" s="21"/>
      <c r="W30" s="21"/>
      <c r="X30" s="21"/>
      <c r="Y30" s="21"/>
      <c r="Z30" s="21"/>
      <c r="AA30" s="21"/>
      <c r="AB30" s="21"/>
      <c r="AC30" s="21"/>
    </row>
    <row r="31" spans="1:29" s="22" customFormat="1" ht="12" customHeight="1">
      <c r="A31" s="49"/>
      <c r="B31" s="55"/>
      <c r="C31" s="55"/>
      <c r="D31" s="51"/>
      <c r="E31" s="237">
        <f>SUM(E10,E17,E21)</f>
        <v>21</v>
      </c>
      <c r="F31" s="172"/>
      <c r="G31" s="56"/>
      <c r="H31" s="56"/>
      <c r="I31" s="56"/>
      <c r="J31" s="53"/>
      <c r="K31" s="57"/>
      <c r="L31" s="54" t="s">
        <v>17</v>
      </c>
      <c r="M31" s="238">
        <f>SUM(M10,M17,M21)</f>
        <v>0</v>
      </c>
      <c r="N31" s="25"/>
      <c r="O31" s="21"/>
      <c r="P31" s="25"/>
      <c r="Q31" s="21"/>
      <c r="R31" s="21"/>
      <c r="S31" s="21"/>
      <c r="T31" s="21"/>
      <c r="U31" s="21"/>
      <c r="V31" s="21"/>
      <c r="W31" s="21"/>
      <c r="X31" s="21"/>
      <c r="Y31" s="21"/>
      <c r="Z31" s="21"/>
      <c r="AA31" s="21"/>
      <c r="AB31" s="21"/>
      <c r="AC31" s="21"/>
    </row>
    <row r="32" spans="1:29" s="22" customFormat="1" ht="3.75" customHeight="1" thickBot="1">
      <c r="D32" s="31"/>
      <c r="J32" s="40"/>
      <c r="K32" s="40"/>
      <c r="L32" s="40"/>
      <c r="M32" s="40"/>
      <c r="P32" s="25"/>
    </row>
    <row r="33" spans="1:29" s="22" customFormat="1" ht="14.25" customHeight="1" thickBot="1">
      <c r="A33" s="60" t="s">
        <v>18</v>
      </c>
      <c r="B33" s="60"/>
      <c r="C33" s="60"/>
      <c r="D33" s="61"/>
      <c r="E33" s="62" t="s">
        <v>10</v>
      </c>
      <c r="F33" s="258"/>
      <c r="G33" s="259"/>
      <c r="H33" s="259"/>
      <c r="I33" s="260"/>
      <c r="J33" s="63" t="s">
        <v>110</v>
      </c>
      <c r="K33" s="64"/>
      <c r="L33" s="64"/>
      <c r="M33" s="64"/>
      <c r="N33" s="32"/>
      <c r="P33" s="25"/>
    </row>
    <row r="34" spans="1:29" s="22" customFormat="1" ht="12">
      <c r="A34" s="60" t="s">
        <v>11</v>
      </c>
      <c r="B34" s="60"/>
      <c r="C34" s="61"/>
      <c r="D34" s="45"/>
      <c r="E34" s="61"/>
      <c r="F34" s="61"/>
      <c r="G34" s="61"/>
      <c r="H34" s="61"/>
      <c r="I34" s="61"/>
      <c r="J34" s="61"/>
      <c r="K34" s="65"/>
      <c r="L34" s="65"/>
      <c r="M34" s="65"/>
      <c r="P34" s="25"/>
    </row>
    <row r="35" spans="1:29" s="22" customFormat="1" ht="11.25" customHeight="1">
      <c r="A35" s="261" t="s">
        <v>12</v>
      </c>
      <c r="B35" s="262" t="s">
        <v>113</v>
      </c>
      <c r="C35" s="262"/>
      <c r="D35" s="263" t="s">
        <v>13</v>
      </c>
      <c r="E35" s="262" t="s">
        <v>14</v>
      </c>
      <c r="F35" s="262"/>
      <c r="G35" s="264"/>
      <c r="H35" s="108" t="str">
        <f>IF(F33="","",M31)</f>
        <v/>
      </c>
      <c r="I35" s="66"/>
      <c r="J35" s="263" t="s">
        <v>13</v>
      </c>
      <c r="K35" s="265" t="str">
        <f>IF(E36="","",ROUNDDOWN((100+H35)/(E36/1000000),5))</f>
        <v/>
      </c>
      <c r="L35" s="265"/>
      <c r="M35" s="265"/>
      <c r="N35" s="272"/>
      <c r="P35" s="25"/>
    </row>
    <row r="36" spans="1:29" s="22" customFormat="1" ht="11.25" customHeight="1">
      <c r="A36" s="261"/>
      <c r="B36" s="273" t="s">
        <v>114</v>
      </c>
      <c r="C36" s="273"/>
      <c r="D36" s="263"/>
      <c r="E36" s="274" t="str">
        <f>IF(F33="","",F33)</f>
        <v/>
      </c>
      <c r="F36" s="274"/>
      <c r="G36" s="274"/>
      <c r="H36" s="174" t="s">
        <v>103</v>
      </c>
      <c r="I36" s="186"/>
      <c r="J36" s="263"/>
      <c r="K36" s="265"/>
      <c r="L36" s="265"/>
      <c r="M36" s="265"/>
      <c r="N36" s="272"/>
      <c r="P36" s="25"/>
    </row>
    <row r="37" spans="1:29" s="33" customFormat="1" ht="11.25" customHeight="1">
      <c r="A37" s="252" t="s">
        <v>19</v>
      </c>
      <c r="B37" s="252"/>
      <c r="C37" s="252"/>
      <c r="D37" s="252"/>
      <c r="E37" s="252"/>
      <c r="F37" s="252"/>
      <c r="G37" s="252"/>
      <c r="H37" s="252"/>
      <c r="I37" s="252"/>
      <c r="J37" s="252"/>
      <c r="K37" s="252"/>
      <c r="L37" s="252"/>
      <c r="M37" s="252"/>
      <c r="P37" s="25"/>
    </row>
    <row r="38" spans="1:29" s="22" customFormat="1" ht="12">
      <c r="A38" s="61" t="s">
        <v>15</v>
      </c>
      <c r="B38" s="61"/>
    </row>
    <row r="39" spans="1:29" s="33" customFormat="1" ht="10.5" customHeight="1">
      <c r="A39" s="34" t="s">
        <v>169</v>
      </c>
      <c r="B39" s="34"/>
      <c r="C39" s="35"/>
      <c r="D39" s="22"/>
      <c r="E39" s="35"/>
      <c r="F39" s="35"/>
      <c r="G39" s="35"/>
      <c r="H39" s="35"/>
      <c r="I39" s="35"/>
      <c r="J39" s="35"/>
      <c r="K39" s="35"/>
      <c r="L39" s="35"/>
      <c r="M39" s="35"/>
    </row>
    <row r="40" spans="1:29" s="33" customFormat="1" ht="10.5">
      <c r="A40" s="34" t="s">
        <v>16</v>
      </c>
      <c r="B40" s="34"/>
      <c r="C40" s="35"/>
      <c r="D40" s="35"/>
      <c r="E40" s="35"/>
      <c r="F40" s="35"/>
      <c r="G40" s="35"/>
      <c r="H40" s="35"/>
      <c r="I40" s="35"/>
      <c r="J40" s="35"/>
      <c r="K40" s="36"/>
      <c r="L40" s="36"/>
      <c r="M40" s="36"/>
    </row>
    <row r="41" spans="1:29" s="33" customFormat="1" ht="10.5">
      <c r="A41" s="244" t="s">
        <v>359</v>
      </c>
      <c r="B41" s="34"/>
      <c r="C41" s="35"/>
      <c r="D41" s="35"/>
      <c r="E41" s="35"/>
      <c r="F41" s="35"/>
      <c r="G41" s="35"/>
      <c r="H41" s="35"/>
      <c r="I41" s="35"/>
      <c r="J41" s="35"/>
      <c r="K41" s="36"/>
      <c r="L41" s="36"/>
      <c r="M41" s="36"/>
    </row>
    <row r="42" spans="1:29" s="33" customFormat="1" ht="10.5">
      <c r="A42" s="244" t="s">
        <v>360</v>
      </c>
      <c r="B42" s="34"/>
      <c r="C42" s="35"/>
      <c r="D42" s="35"/>
      <c r="E42" s="35"/>
      <c r="F42" s="35"/>
      <c r="G42" s="35"/>
      <c r="H42" s="35"/>
      <c r="I42" s="35"/>
      <c r="J42" s="35"/>
      <c r="K42" s="36"/>
      <c r="L42" s="36"/>
      <c r="M42" s="36"/>
    </row>
    <row r="43" spans="1:29" s="33" customFormat="1" ht="10.5" customHeight="1">
      <c r="A43" s="34" t="s">
        <v>115</v>
      </c>
      <c r="B43" s="34"/>
      <c r="C43" s="37"/>
      <c r="D43" s="35"/>
      <c r="E43" s="37"/>
      <c r="F43" s="37"/>
      <c r="G43" s="37"/>
      <c r="H43" s="37"/>
      <c r="I43" s="37"/>
      <c r="J43" s="37"/>
      <c r="K43" s="38"/>
      <c r="L43" s="38"/>
      <c r="M43" s="38"/>
    </row>
    <row r="44" spans="1:29" s="33" customFormat="1" ht="10.5">
      <c r="A44" s="34"/>
      <c r="B44" s="34"/>
      <c r="C44" s="35"/>
      <c r="D44" s="37"/>
      <c r="E44" s="35"/>
      <c r="F44" s="35"/>
      <c r="G44" s="35"/>
      <c r="H44" s="35"/>
      <c r="I44" s="35"/>
      <c r="J44" s="35"/>
      <c r="K44" s="35"/>
      <c r="L44" s="35"/>
      <c r="M44" s="35"/>
    </row>
    <row r="45" spans="1:29" s="22" customFormat="1">
      <c r="D45" s="35"/>
      <c r="N45"/>
      <c r="O45"/>
      <c r="P45"/>
      <c r="Q45"/>
      <c r="R45"/>
      <c r="S45"/>
      <c r="T45"/>
      <c r="U45"/>
      <c r="V45"/>
      <c r="W45"/>
      <c r="X45"/>
      <c r="Y45"/>
      <c r="Z45"/>
      <c r="AA45"/>
      <c r="AB45"/>
      <c r="AC45"/>
    </row>
    <row r="61" spans="1:29" s="22" customFormat="1" hidden="1">
      <c r="A61"/>
      <c r="B61"/>
      <c r="C61"/>
      <c r="D61"/>
      <c r="E61"/>
      <c r="F61"/>
      <c r="G61"/>
      <c r="H61"/>
      <c r="I61"/>
      <c r="J61"/>
      <c r="K61"/>
      <c r="L61"/>
      <c r="M61"/>
      <c r="N61"/>
      <c r="O61"/>
      <c r="P61"/>
      <c r="Q61"/>
      <c r="R61"/>
      <c r="S61"/>
      <c r="T61"/>
      <c r="U61"/>
      <c r="V61"/>
      <c r="W61"/>
      <c r="X61"/>
      <c r="Y61"/>
      <c r="Z61"/>
      <c r="AA61"/>
      <c r="AB61"/>
      <c r="AC61"/>
    </row>
    <row r="62" spans="1:29" hidden="1"/>
    <row r="63" spans="1:29" s="22" customFormat="1" hidden="1">
      <c r="A63"/>
      <c r="B63"/>
      <c r="C63"/>
      <c r="D63"/>
      <c r="E63"/>
      <c r="F63"/>
      <c r="G63"/>
      <c r="H63"/>
      <c r="I63"/>
      <c r="J63"/>
      <c r="K63"/>
      <c r="L63"/>
      <c r="M63"/>
      <c r="N63"/>
      <c r="O63"/>
      <c r="P63"/>
      <c r="Q63"/>
      <c r="R63"/>
      <c r="S63"/>
      <c r="T63"/>
      <c r="U63"/>
      <c r="V63"/>
      <c r="W63"/>
      <c r="X63"/>
      <c r="Y63"/>
      <c r="Z63"/>
      <c r="AA63"/>
      <c r="AB63"/>
      <c r="AC63"/>
    </row>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TBbI86lebur3S2Fqu83sYpKG1Kl4RMJIpgVU+IWluW3oEMtVDi/2Vl0Cb6Vwxf3LAScEdx7X5ypgnO3MZjyFwQ==" saltValue="756bJMqIC9ky7j2I8kOR/w==" spinCount="100000" sheet="1" selectLockedCells="1"/>
  <mergeCells count="86">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G27:I27"/>
    <mergeCell ref="K27:L27"/>
    <mergeCell ref="B28:D28"/>
    <mergeCell ref="M21:M30"/>
    <mergeCell ref="G22:I22"/>
    <mergeCell ref="K22:L22"/>
    <mergeCell ref="G28:I28"/>
    <mergeCell ref="K28:L28"/>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s>
  <phoneticPr fontId="3"/>
  <dataValidations count="20">
    <dataValidation type="list" errorStyle="warning" allowBlank="1" showInputMessage="1" showErrorMessage="1" sqref="G30:I30" xr:uid="{00000000-0002-0000-0000-00000000000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$P$22:$R$22</formula1>
    </dataValidation>
    <dataValidation type="list" errorStyle="warning" allowBlank="1" showInputMessage="1" showErrorMessage="1" sqref="G27:I27" xr:uid="{00000000-0002-0000-0000-000006000000}">
      <formula1>$P$27:$Q$27</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13:I13" xr:uid="{00000000-0002-0000-0000-000009000000}">
      <formula1>$P$13:$Q$13</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5:I15" xr:uid="{00000000-0002-0000-0000-00000B000000}">
      <formula1>$P$15:$S$15</formula1>
    </dataValidation>
    <dataValidation type="list" errorStyle="warning" allowBlank="1" showInputMessage="1" showErrorMessage="1" sqref="G16:I16" xr:uid="{00000000-0002-0000-0000-00000C000000}">
      <formula1>$P$16:$Q$16</formula1>
    </dataValidation>
    <dataValidation type="list" errorStyle="warning" allowBlank="1" showErrorMessage="1" sqref="G17:I17" xr:uid="{00000000-0002-0000-0000-00000D000000}">
      <formula1>$P$17:$Q$17</formula1>
    </dataValidation>
    <dataValidation type="list" errorStyle="warning" allowBlank="1" showInputMessage="1" showErrorMessage="1" sqref="G19:I19" xr:uid="{00000000-0002-0000-0000-00000E000000}">
      <formula1>$P$19:$R$19</formula1>
    </dataValidation>
    <dataValidation type="list" errorStyle="warning" allowBlank="1" showInputMessage="1" showErrorMessage="1" sqref="G20:I20" xr:uid="{00000000-0002-0000-0000-00000F000000}">
      <formula1>$P$20:$T$20</formula1>
    </dataValidation>
    <dataValidation type="list" errorStyle="warning" allowBlank="1" showInputMessage="1" showErrorMessage="1" sqref="G23:I23" xr:uid="{00000000-0002-0000-0000-000010000000}">
      <formula1>$P$23:$R$23</formula1>
    </dataValidation>
    <dataValidation type="list" errorStyle="warning" allowBlank="1" showInputMessage="1" showErrorMessage="1" sqref="G24:I24" xr:uid="{00000000-0002-0000-0000-000011000000}">
      <formula1>$P$24:$Q$24</formula1>
    </dataValidation>
    <dataValidation type="list" errorStyle="warning" allowBlank="1" showInputMessage="1" showErrorMessage="1" sqref="G25:I25" xr:uid="{00000000-0002-0000-0000-000012000000}">
      <formula1>$P$25:$S$25</formula1>
    </dataValidation>
    <dataValidation type="list" errorStyle="warning" allowBlank="1" showInputMessage="1" showErrorMessage="1" sqref="G26:I26" xr:uid="{00000000-0002-0000-0000-000013000000}">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D13" sqref="D13:E13"/>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374</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423" t="s">
        <v>0</v>
      </c>
      <c r="I3" s="424"/>
      <c r="J3" s="424"/>
      <c r="K3" s="425">
        <f>'様式-1-Ⅰ（プラント）'!H2</f>
        <v>25071002</v>
      </c>
      <c r="L3" s="426"/>
      <c r="M3" s="426"/>
      <c r="N3" s="426"/>
      <c r="O3" s="426"/>
      <c r="P3" s="427"/>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428" t="s">
        <v>250</v>
      </c>
      <c r="B5" s="428"/>
      <c r="C5" s="428"/>
      <c r="D5" s="428"/>
      <c r="E5" s="428"/>
      <c r="F5" s="428"/>
      <c r="G5" s="428"/>
      <c r="H5" s="428"/>
      <c r="I5" s="428"/>
      <c r="J5" s="428"/>
      <c r="K5" s="428"/>
      <c r="L5" s="428"/>
      <c r="M5" s="428"/>
      <c r="N5" s="428"/>
      <c r="O5" s="428"/>
      <c r="P5" s="428"/>
      <c r="Q5" s="428"/>
      <c r="R5" s="70"/>
      <c r="S5" s="70"/>
      <c r="U5" s="74" t="s">
        <v>228</v>
      </c>
      <c r="V5" s="74" t="s">
        <v>135</v>
      </c>
      <c r="W5" s="74" t="s">
        <v>228</v>
      </c>
      <c r="X5" s="74" t="s">
        <v>136</v>
      </c>
      <c r="Y5" s="74" t="s">
        <v>137</v>
      </c>
      <c r="Z5" s="74" t="s">
        <v>251</v>
      </c>
      <c r="AA5" s="74" t="s">
        <v>191</v>
      </c>
      <c r="AB5" s="74" t="s">
        <v>138</v>
      </c>
    </row>
    <row r="6" spans="1:28" ht="18" customHeight="1" thickBot="1">
      <c r="A6" s="346" t="s">
        <v>212</v>
      </c>
      <c r="B6" s="347"/>
      <c r="C6" s="348"/>
      <c r="D6" s="155"/>
      <c r="E6" s="155" t="s">
        <v>173</v>
      </c>
      <c r="F6" s="432" t="s">
        <v>227</v>
      </c>
      <c r="G6" s="433"/>
      <c r="H6" s="434" t="s">
        <v>252</v>
      </c>
      <c r="I6" s="434"/>
      <c r="J6" s="434"/>
      <c r="K6" s="434"/>
      <c r="L6" s="434"/>
      <c r="M6" s="434"/>
      <c r="N6" s="434"/>
      <c r="O6" s="434"/>
      <c r="P6" s="434"/>
      <c r="Q6" s="435"/>
      <c r="R6" s="70"/>
      <c r="S6" s="70"/>
      <c r="AB6" s="74"/>
    </row>
    <row r="7" spans="1:28" ht="36" customHeight="1" thickBot="1">
      <c r="A7" s="429"/>
      <c r="B7" s="430"/>
      <c r="C7" s="431"/>
      <c r="D7" s="193" t="s">
        <v>253</v>
      </c>
      <c r="E7" s="156" t="s">
        <v>164</v>
      </c>
      <c r="F7" s="436" t="s">
        <v>85</v>
      </c>
      <c r="G7" s="437"/>
      <c r="H7" s="438"/>
      <c r="I7" s="439"/>
      <c r="J7" s="439"/>
      <c r="K7" s="439"/>
      <c r="L7" s="439"/>
      <c r="M7" s="439"/>
      <c r="N7" s="439"/>
      <c r="O7" s="439"/>
      <c r="P7" s="439"/>
      <c r="Q7" s="440"/>
      <c r="R7" s="70"/>
      <c r="S7" s="71"/>
      <c r="U7" s="74" t="s">
        <v>258</v>
      </c>
      <c r="V7" s="74" t="s">
        <v>73</v>
      </c>
      <c r="W7" s="74" t="s">
        <v>259</v>
      </c>
      <c r="X7" s="74" t="s">
        <v>74</v>
      </c>
      <c r="Y7" s="246" t="s">
        <v>366</v>
      </c>
      <c r="Z7" s="74" t="s">
        <v>258</v>
      </c>
      <c r="AA7" s="74" t="s">
        <v>106</v>
      </c>
      <c r="AB7" s="73" t="s">
        <v>192</v>
      </c>
    </row>
    <row r="8" spans="1:28" ht="36" customHeight="1" thickBot="1">
      <c r="A8" s="361"/>
      <c r="B8" s="362"/>
      <c r="C8" s="363"/>
      <c r="D8" s="193" t="s">
        <v>255</v>
      </c>
      <c r="E8" s="156" t="s">
        <v>164</v>
      </c>
      <c r="F8" s="436" t="s">
        <v>256</v>
      </c>
      <c r="G8" s="437"/>
      <c r="H8" s="438"/>
      <c r="I8" s="439"/>
      <c r="J8" s="439"/>
      <c r="K8" s="439"/>
      <c r="L8" s="439"/>
      <c r="M8" s="439"/>
      <c r="N8" s="439"/>
      <c r="O8" s="439"/>
      <c r="P8" s="439"/>
      <c r="Q8" s="440"/>
      <c r="R8" s="70"/>
      <c r="S8" s="71"/>
      <c r="U8" s="74" t="s">
        <v>262</v>
      </c>
      <c r="V8" s="74" t="s">
        <v>106</v>
      </c>
      <c r="W8" s="74" t="s">
        <v>263</v>
      </c>
      <c r="X8" s="74" t="s">
        <v>75</v>
      </c>
      <c r="Y8" s="74" t="s">
        <v>106</v>
      </c>
      <c r="Z8" s="74" t="s">
        <v>262</v>
      </c>
      <c r="AA8" s="74" t="s">
        <v>140</v>
      </c>
      <c r="AB8" s="73" t="s">
        <v>106</v>
      </c>
    </row>
    <row r="9" spans="1:28" ht="37.5" customHeight="1" thickBot="1">
      <c r="A9" s="400" t="s">
        <v>213</v>
      </c>
      <c r="B9" s="381" t="s">
        <v>20</v>
      </c>
      <c r="C9" s="403"/>
      <c r="D9" s="404" t="s">
        <v>21</v>
      </c>
      <c r="E9" s="405"/>
      <c r="F9" s="353" t="s">
        <v>70</v>
      </c>
      <c r="G9" s="354"/>
      <c r="H9" s="355"/>
      <c r="I9" s="194"/>
      <c r="J9" s="175"/>
      <c r="K9" s="175"/>
      <c r="L9" s="175"/>
      <c r="M9" s="175"/>
      <c r="N9" s="175"/>
      <c r="O9" s="113"/>
      <c r="P9" s="113"/>
      <c r="Q9" s="157"/>
      <c r="R9" s="70"/>
      <c r="S9" s="71"/>
      <c r="U9" s="74" t="s">
        <v>264</v>
      </c>
      <c r="W9" s="74" t="s">
        <v>265</v>
      </c>
      <c r="Z9" s="74" t="s">
        <v>264</v>
      </c>
      <c r="AA9" s="74" t="s">
        <v>141</v>
      </c>
    </row>
    <row r="10" spans="1:28" ht="39" customHeight="1" thickBot="1">
      <c r="A10" s="401"/>
      <c r="B10" s="380" t="s">
        <v>260</v>
      </c>
      <c r="C10" s="380"/>
      <c r="D10" s="359" t="s">
        <v>227</v>
      </c>
      <c r="E10" s="406"/>
      <c r="F10" s="407" t="s">
        <v>256</v>
      </c>
      <c r="G10" s="408"/>
      <c r="H10" s="409" t="s">
        <v>261</v>
      </c>
      <c r="I10" s="410"/>
      <c r="J10" s="410"/>
      <c r="K10" s="411"/>
      <c r="L10" s="417"/>
      <c r="M10" s="418"/>
      <c r="N10" s="418"/>
      <c r="O10" s="418"/>
      <c r="P10" s="418"/>
      <c r="Q10" s="419"/>
      <c r="R10" s="70"/>
      <c r="S10" s="71"/>
      <c r="U10" s="74" t="s">
        <v>266</v>
      </c>
      <c r="W10" s="74" t="s">
        <v>254</v>
      </c>
      <c r="Z10" s="74" t="s">
        <v>266</v>
      </c>
      <c r="AA10" s="74" t="s">
        <v>142</v>
      </c>
    </row>
    <row r="11" spans="1:28" ht="22.5" customHeight="1" thickBot="1">
      <c r="A11" s="401"/>
      <c r="B11" s="380" t="s">
        <v>143</v>
      </c>
      <c r="C11" s="381"/>
      <c r="D11" s="417"/>
      <c r="E11" s="418"/>
      <c r="F11" s="418"/>
      <c r="G11" s="418"/>
      <c r="H11" s="418"/>
      <c r="I11" s="419"/>
      <c r="J11" s="158"/>
      <c r="K11" s="159"/>
      <c r="L11" s="159"/>
      <c r="M11" s="159"/>
      <c r="N11" s="159"/>
      <c r="O11" s="159"/>
      <c r="P11" s="159"/>
      <c r="Q11" s="160"/>
      <c r="R11" s="70"/>
      <c r="S11" s="71"/>
      <c r="U11" s="74" t="s">
        <v>353</v>
      </c>
      <c r="W11" s="74" t="s">
        <v>257</v>
      </c>
      <c r="Z11" s="74" t="s">
        <v>353</v>
      </c>
    </row>
    <row r="12" spans="1:28" ht="22.5" customHeight="1" thickBot="1">
      <c r="A12" s="401"/>
      <c r="B12" s="380" t="s">
        <v>104</v>
      </c>
      <c r="C12" s="381"/>
      <c r="D12" s="417"/>
      <c r="E12" s="418"/>
      <c r="F12" s="418"/>
      <c r="G12" s="418"/>
      <c r="H12" s="418"/>
      <c r="I12" s="418"/>
      <c r="J12" s="418"/>
      <c r="K12" s="418"/>
      <c r="L12" s="418"/>
      <c r="M12" s="418"/>
      <c r="N12" s="418"/>
      <c r="O12" s="418"/>
      <c r="P12" s="418"/>
      <c r="Q12" s="419"/>
      <c r="R12" s="70"/>
      <c r="S12" s="71"/>
      <c r="W12" s="74" t="s">
        <v>258</v>
      </c>
      <c r="Z12" s="74" t="s">
        <v>379</v>
      </c>
    </row>
    <row r="13" spans="1:28" ht="23.25" customHeight="1" thickBot="1">
      <c r="A13" s="401"/>
      <c r="B13" s="380" t="s">
        <v>136</v>
      </c>
      <c r="C13" s="381"/>
      <c r="D13" s="353" t="s">
        <v>76</v>
      </c>
      <c r="E13" s="355"/>
      <c r="F13" s="394" t="s">
        <v>267</v>
      </c>
      <c r="G13" s="395"/>
      <c r="H13" s="395"/>
      <c r="I13" s="395"/>
      <c r="J13" s="395"/>
      <c r="K13" s="395"/>
      <c r="L13" s="395"/>
      <c r="M13" s="395"/>
      <c r="N13" s="396"/>
      <c r="O13" s="397"/>
      <c r="P13" s="398"/>
      <c r="Q13" s="399"/>
      <c r="R13" s="70"/>
      <c r="S13" s="71"/>
      <c r="W13" s="74" t="s">
        <v>262</v>
      </c>
    </row>
    <row r="14" spans="1:28" ht="22.5" customHeight="1" thickBot="1">
      <c r="A14" s="401"/>
      <c r="B14" s="364" t="s">
        <v>268</v>
      </c>
      <c r="C14" s="412"/>
      <c r="D14" s="413"/>
      <c r="E14" s="413"/>
      <c r="F14" s="413"/>
      <c r="G14" s="413"/>
      <c r="H14" s="412"/>
      <c r="I14" s="412"/>
      <c r="J14" s="412"/>
      <c r="K14" s="412"/>
      <c r="L14" s="412"/>
      <c r="M14" s="412"/>
      <c r="N14" s="412"/>
      <c r="O14" s="412"/>
      <c r="P14" s="412"/>
      <c r="Q14" s="414"/>
      <c r="R14" s="70"/>
      <c r="S14" s="71"/>
      <c r="W14" s="74" t="s">
        <v>264</v>
      </c>
    </row>
    <row r="15" spans="1:28" ht="32.25" customHeight="1" thickBot="1">
      <c r="A15" s="401"/>
      <c r="B15" s="415" t="s">
        <v>167</v>
      </c>
      <c r="C15" s="416"/>
      <c r="D15" s="420">
        <v>0</v>
      </c>
      <c r="E15" s="421"/>
      <c r="F15" s="421"/>
      <c r="G15" s="422"/>
      <c r="H15" s="391"/>
      <c r="I15" s="392"/>
      <c r="J15" s="392"/>
      <c r="K15" s="392"/>
      <c r="L15" s="392"/>
      <c r="M15" s="392"/>
      <c r="N15" s="392"/>
      <c r="O15" s="392"/>
      <c r="P15" s="392"/>
      <c r="Q15" s="393"/>
      <c r="R15" s="70"/>
      <c r="S15" s="71"/>
      <c r="U15" s="73"/>
      <c r="W15" s="74" t="s">
        <v>266</v>
      </c>
    </row>
    <row r="16" spans="1:28" ht="22.5" customHeight="1" thickBot="1">
      <c r="A16" s="401"/>
      <c r="B16" s="380" t="s">
        <v>117</v>
      </c>
      <c r="C16" s="381"/>
      <c r="D16" s="382"/>
      <c r="E16" s="383"/>
      <c r="F16" s="383"/>
      <c r="G16" s="383"/>
      <c r="H16" s="383"/>
      <c r="I16" s="383"/>
      <c r="J16" s="383"/>
      <c r="K16" s="383"/>
      <c r="L16" s="383"/>
      <c r="M16" s="383"/>
      <c r="N16" s="383"/>
      <c r="O16" s="383"/>
      <c r="P16" s="383"/>
      <c r="Q16" s="384"/>
      <c r="R16" s="70"/>
      <c r="S16" s="71"/>
      <c r="W16" s="74" t="s">
        <v>353</v>
      </c>
    </row>
    <row r="17" spans="1:27" ht="60" customHeight="1" thickBot="1">
      <c r="A17" s="401"/>
      <c r="B17" s="380" t="s">
        <v>22</v>
      </c>
      <c r="C17" s="381"/>
      <c r="D17" s="385"/>
      <c r="E17" s="386"/>
      <c r="F17" s="386"/>
      <c r="G17" s="386"/>
      <c r="H17" s="386"/>
      <c r="I17" s="386"/>
      <c r="J17" s="386"/>
      <c r="K17" s="386"/>
      <c r="L17" s="386"/>
      <c r="M17" s="386"/>
      <c r="N17" s="386"/>
      <c r="O17" s="386"/>
      <c r="P17" s="386"/>
      <c r="Q17" s="387"/>
      <c r="R17" s="70"/>
      <c r="S17" s="71"/>
      <c r="W17" s="74" t="s">
        <v>379</v>
      </c>
    </row>
    <row r="18" spans="1:27" ht="23.25" customHeight="1" thickBot="1">
      <c r="A18" s="402"/>
      <c r="B18" s="380" t="s">
        <v>105</v>
      </c>
      <c r="C18" s="381"/>
      <c r="D18" s="388"/>
      <c r="E18" s="389"/>
      <c r="F18" s="389"/>
      <c r="G18" s="389"/>
      <c r="H18" s="161" t="s">
        <v>62</v>
      </c>
      <c r="I18" s="389"/>
      <c r="J18" s="389"/>
      <c r="K18" s="389"/>
      <c r="L18" s="389"/>
      <c r="M18" s="389"/>
      <c r="N18" s="389"/>
      <c r="O18" s="389"/>
      <c r="P18" s="389"/>
      <c r="Q18" s="390"/>
      <c r="R18" s="70"/>
      <c r="S18" s="71"/>
    </row>
    <row r="19" spans="1:27" ht="27" customHeight="1" thickBot="1">
      <c r="A19" s="346" t="s">
        <v>361</v>
      </c>
      <c r="B19" s="347"/>
      <c r="C19" s="348"/>
      <c r="D19" s="364" t="s">
        <v>362</v>
      </c>
      <c r="E19" s="365"/>
      <c r="F19" s="366" t="s">
        <v>70</v>
      </c>
      <c r="G19" s="367"/>
      <c r="H19" s="368"/>
      <c r="I19" s="369" t="s">
        <v>363</v>
      </c>
      <c r="J19" s="370"/>
      <c r="K19" s="371"/>
      <c r="L19" s="372" t="s">
        <v>256</v>
      </c>
      <c r="M19" s="373"/>
      <c r="N19" s="373"/>
      <c r="O19" s="373"/>
      <c r="P19" s="373"/>
      <c r="Q19" s="374"/>
      <c r="R19" s="70"/>
      <c r="S19" s="71"/>
    </row>
    <row r="20" spans="1:27" ht="39" customHeight="1" thickBot="1">
      <c r="A20" s="361"/>
      <c r="B20" s="362"/>
      <c r="C20" s="363"/>
      <c r="D20" s="375" t="s">
        <v>364</v>
      </c>
      <c r="E20" s="376"/>
      <c r="F20" s="377"/>
      <c r="G20" s="378"/>
      <c r="H20" s="378"/>
      <c r="I20" s="378"/>
      <c r="J20" s="378"/>
      <c r="K20" s="378"/>
      <c r="L20" s="378"/>
      <c r="M20" s="378"/>
      <c r="N20" s="378"/>
      <c r="O20" s="378"/>
      <c r="P20" s="378"/>
      <c r="Q20" s="379"/>
      <c r="R20" s="70"/>
      <c r="S20" s="71"/>
    </row>
    <row r="21" spans="1:27" ht="39" customHeight="1" thickBot="1">
      <c r="A21" s="346" t="s">
        <v>214</v>
      </c>
      <c r="B21" s="347"/>
      <c r="C21" s="348"/>
      <c r="D21" s="349" t="s">
        <v>116</v>
      </c>
      <c r="E21" s="350"/>
      <c r="F21" s="351"/>
      <c r="G21" s="351"/>
      <c r="H21" s="351"/>
      <c r="I21" s="350"/>
      <c r="J21" s="350"/>
      <c r="K21" s="350"/>
      <c r="L21" s="352"/>
      <c r="M21" s="353" t="s">
        <v>77</v>
      </c>
      <c r="N21" s="354"/>
      <c r="O21" s="354"/>
      <c r="P21" s="354"/>
      <c r="Q21" s="355"/>
      <c r="R21" s="70"/>
      <c r="S21" s="71"/>
    </row>
    <row r="22" spans="1:27" ht="39" customHeight="1" thickBot="1">
      <c r="A22" s="356" t="s">
        <v>269</v>
      </c>
      <c r="B22" s="357"/>
      <c r="C22" s="358"/>
      <c r="D22" s="359" t="s">
        <v>65</v>
      </c>
      <c r="E22" s="360"/>
      <c r="F22" s="353" t="s">
        <v>144</v>
      </c>
      <c r="G22" s="354"/>
      <c r="H22" s="355"/>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5" t="s">
        <v>365</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topLeftCell="A8" zoomScale="85" zoomScaleNormal="85" zoomScaleSheetLayoutView="85" workbookViewId="0">
      <selection activeCell="D24" sqref="D24:M24"/>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375</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541">
        <f>'様式-1-Ⅰ（プラント）'!H2</f>
        <v>25071002</v>
      </c>
      <c r="H2" s="542"/>
      <c r="I2" s="542"/>
      <c r="J2" s="542"/>
      <c r="K2" s="542"/>
      <c r="L2" s="543"/>
      <c r="M2" s="91"/>
      <c r="N2" s="87"/>
      <c r="O2" s="87"/>
      <c r="P2" s="90"/>
      <c r="Q2" s="90"/>
      <c r="R2" s="90"/>
      <c r="S2" s="90" t="s">
        <v>134</v>
      </c>
      <c r="T2" s="90"/>
      <c r="U2" s="90"/>
      <c r="V2" s="90"/>
      <c r="W2" s="90" t="s">
        <v>270</v>
      </c>
      <c r="X2" s="90"/>
      <c r="Y2" s="90"/>
      <c r="Z2" s="90" t="s">
        <v>271</v>
      </c>
      <c r="AA2" s="90"/>
      <c r="AB2" s="90" t="s">
        <v>272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544" t="s">
        <v>273</v>
      </c>
      <c r="B4" s="544"/>
      <c r="C4" s="544"/>
      <c r="D4" s="544"/>
      <c r="E4" s="544"/>
      <c r="F4" s="544"/>
      <c r="G4" s="544"/>
      <c r="H4" s="544"/>
      <c r="I4" s="544"/>
      <c r="J4" s="544"/>
      <c r="K4" s="544"/>
      <c r="L4" s="544"/>
      <c r="M4" s="544"/>
      <c r="N4" s="87"/>
      <c r="O4" s="87"/>
      <c r="P4" s="90"/>
      <c r="Q4" s="200" t="s">
        <v>274</v>
      </c>
      <c r="R4" s="201" t="s">
        <v>275</v>
      </c>
      <c r="S4" s="90" t="s">
        <v>276</v>
      </c>
      <c r="T4" s="74" t="s">
        <v>228</v>
      </c>
      <c r="U4" s="74" t="s">
        <v>277</v>
      </c>
      <c r="V4" s="74" t="s">
        <v>147</v>
      </c>
      <c r="W4" s="74" t="s">
        <v>278</v>
      </c>
      <c r="X4" s="74" t="s">
        <v>147</v>
      </c>
      <c r="Y4" s="74" t="s">
        <v>228</v>
      </c>
      <c r="Z4" s="74" t="s">
        <v>137</v>
      </c>
      <c r="AA4" s="74" t="s">
        <v>251</v>
      </c>
      <c r="AB4" s="74" t="s">
        <v>279</v>
      </c>
      <c r="AC4" s="74" t="s">
        <v>280</v>
      </c>
    </row>
    <row r="5" spans="1:37" ht="18" customHeight="1" thickBot="1">
      <c r="A5" s="88"/>
      <c r="B5" s="14"/>
      <c r="C5" s="545" t="s">
        <v>79</v>
      </c>
      <c r="D5" s="546"/>
      <c r="E5" s="546"/>
      <c r="F5" s="546"/>
      <c r="G5" s="546"/>
      <c r="H5" s="546"/>
      <c r="I5" s="546"/>
      <c r="J5" s="546"/>
      <c r="K5" s="5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281</v>
      </c>
      <c r="R6" s="200" t="s">
        <v>282</v>
      </c>
      <c r="S6" s="90" t="s">
        <v>73</v>
      </c>
      <c r="T6" s="74" t="s">
        <v>259</v>
      </c>
      <c r="U6" s="74" t="s">
        <v>74</v>
      </c>
      <c r="V6" s="74" t="s">
        <v>283</v>
      </c>
      <c r="W6" s="74" t="s">
        <v>284</v>
      </c>
      <c r="X6" s="74" t="s">
        <v>283</v>
      </c>
      <c r="Y6" s="90" t="s">
        <v>222</v>
      </c>
      <c r="Z6" s="248" t="s">
        <v>372</v>
      </c>
      <c r="AA6" s="90" t="s">
        <v>222</v>
      </c>
      <c r="AB6" s="90" t="s">
        <v>285</v>
      </c>
      <c r="AC6" s="90" t="s">
        <v>215</v>
      </c>
    </row>
    <row r="7" spans="1:37" ht="27" customHeight="1" thickBot="1">
      <c r="A7" s="462" t="s">
        <v>80</v>
      </c>
      <c r="B7" s="463"/>
      <c r="C7" s="464"/>
      <c r="D7" s="133" t="s">
        <v>36</v>
      </c>
      <c r="E7" s="548"/>
      <c r="F7" s="549"/>
      <c r="G7" s="119"/>
      <c r="H7" s="120"/>
      <c r="I7" s="120"/>
      <c r="J7" s="120"/>
      <c r="K7" s="120"/>
      <c r="L7" s="120"/>
      <c r="M7" s="121"/>
      <c r="N7" s="87"/>
      <c r="O7" s="71"/>
      <c r="P7" s="90"/>
      <c r="Q7" s="90" t="s">
        <v>286</v>
      </c>
      <c r="R7" s="90" t="s">
        <v>106</v>
      </c>
      <c r="S7" s="90" t="s">
        <v>106</v>
      </c>
      <c r="T7" s="74" t="s">
        <v>263</v>
      </c>
      <c r="U7" s="74" t="s">
        <v>75</v>
      </c>
      <c r="V7" s="74" t="s">
        <v>287</v>
      </c>
      <c r="W7" s="74" t="s">
        <v>106</v>
      </c>
      <c r="X7" s="74" t="s">
        <v>287</v>
      </c>
      <c r="Y7" s="90" t="s">
        <v>197</v>
      </c>
      <c r="Z7" s="248" t="s">
        <v>282</v>
      </c>
      <c r="AA7" s="90" t="s">
        <v>197</v>
      </c>
      <c r="AB7" s="90" t="s">
        <v>288</v>
      </c>
      <c r="AC7" s="90" t="s">
        <v>216</v>
      </c>
    </row>
    <row r="8" spans="1:37" ht="27" customHeight="1" thickBot="1">
      <c r="A8" s="465"/>
      <c r="B8" s="466"/>
      <c r="C8" s="467"/>
      <c r="D8" s="133" t="s">
        <v>37</v>
      </c>
      <c r="E8" s="487" t="s">
        <v>78</v>
      </c>
      <c r="F8" s="489"/>
      <c r="G8" s="122"/>
      <c r="H8" s="123"/>
      <c r="I8" s="123"/>
      <c r="J8" s="123"/>
      <c r="K8" s="123"/>
      <c r="L8" s="124"/>
      <c r="M8" s="125"/>
      <c r="N8" s="87"/>
      <c r="O8" s="71"/>
      <c r="P8" s="90"/>
      <c r="Q8" s="90"/>
      <c r="R8" s="90"/>
      <c r="S8" s="90"/>
      <c r="T8" s="74" t="s">
        <v>265</v>
      </c>
      <c r="U8" s="74"/>
      <c r="V8" s="74" t="s">
        <v>289</v>
      </c>
      <c r="W8" s="74"/>
      <c r="X8" s="74" t="s">
        <v>289</v>
      </c>
      <c r="Y8" s="90" t="s">
        <v>226</v>
      </c>
      <c r="Z8" s="90" t="s">
        <v>106</v>
      </c>
      <c r="AA8" s="90" t="s">
        <v>226</v>
      </c>
      <c r="AB8" s="90" t="s">
        <v>290</v>
      </c>
      <c r="AC8" s="99" t="s">
        <v>217</v>
      </c>
    </row>
    <row r="9" spans="1:37" ht="27" customHeight="1" thickBot="1">
      <c r="A9" s="462" t="s">
        <v>81</v>
      </c>
      <c r="B9" s="463"/>
      <c r="C9" s="464"/>
      <c r="D9" s="133" t="s">
        <v>36</v>
      </c>
      <c r="E9" s="532"/>
      <c r="F9" s="533"/>
      <c r="G9" s="534" t="s">
        <v>172</v>
      </c>
      <c r="H9" s="535"/>
      <c r="I9" s="535"/>
      <c r="J9" s="535"/>
      <c r="K9" s="536"/>
      <c r="L9" s="537" t="s">
        <v>163</v>
      </c>
      <c r="M9" s="538"/>
      <c r="N9" s="87"/>
      <c r="O9" s="71"/>
      <c r="P9" s="90"/>
      <c r="Q9" s="90"/>
      <c r="R9" s="90"/>
      <c r="S9" s="90"/>
      <c r="T9" s="74" t="s">
        <v>254</v>
      </c>
      <c r="U9" s="74"/>
      <c r="V9" s="74"/>
      <c r="W9" s="74"/>
      <c r="X9" s="74"/>
      <c r="Y9" s="90" t="s">
        <v>292</v>
      </c>
      <c r="Z9" s="90"/>
      <c r="AA9" s="90" t="s">
        <v>292</v>
      </c>
      <c r="AB9" s="90" t="s">
        <v>291</v>
      </c>
      <c r="AC9" s="99" t="s">
        <v>218</v>
      </c>
    </row>
    <row r="10" spans="1:37" ht="27" customHeight="1">
      <c r="A10" s="465"/>
      <c r="B10" s="466"/>
      <c r="C10" s="467"/>
      <c r="D10" s="177" t="s">
        <v>37</v>
      </c>
      <c r="E10" s="539" t="s">
        <v>55</v>
      </c>
      <c r="F10" s="540"/>
      <c r="G10" s="126" t="s">
        <v>56</v>
      </c>
      <c r="H10" s="126"/>
      <c r="I10" s="126"/>
      <c r="J10" s="126"/>
      <c r="K10" s="126"/>
      <c r="L10" s="126"/>
      <c r="M10" s="127"/>
      <c r="N10" s="87"/>
      <c r="O10" s="87"/>
      <c r="P10" s="90"/>
      <c r="Q10" s="90"/>
      <c r="R10" s="90"/>
      <c r="S10" s="90"/>
      <c r="T10" s="74" t="s">
        <v>257</v>
      </c>
      <c r="U10" s="74"/>
      <c r="V10" s="74"/>
      <c r="W10" s="74"/>
      <c r="X10" s="74"/>
      <c r="Y10" s="90" t="s">
        <v>354</v>
      </c>
      <c r="Z10" s="90"/>
      <c r="AA10" s="90" t="s">
        <v>354</v>
      </c>
      <c r="AB10" s="90" t="s">
        <v>106</v>
      </c>
      <c r="AC10" s="99" t="s">
        <v>219</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258</v>
      </c>
      <c r="U11" s="74"/>
      <c r="V11" s="74"/>
      <c r="W11" s="74"/>
      <c r="X11" s="74"/>
      <c r="Y11" s="90" t="s">
        <v>380</v>
      </c>
      <c r="Z11" s="90"/>
      <c r="AA11" s="90" t="s">
        <v>380</v>
      </c>
      <c r="AB11" s="90"/>
      <c r="AC11" s="99" t="s">
        <v>220</v>
      </c>
    </row>
    <row r="12" spans="1:37" ht="27" customHeight="1" thickBot="1">
      <c r="A12" s="493" t="s">
        <v>293</v>
      </c>
      <c r="B12" s="494"/>
      <c r="C12" s="132" t="s">
        <v>38</v>
      </c>
      <c r="D12" s="133" t="s">
        <v>21</v>
      </c>
      <c r="E12" s="487" t="s">
        <v>70</v>
      </c>
      <c r="F12" s="489"/>
      <c r="G12" s="119"/>
      <c r="H12" s="120"/>
      <c r="I12" s="120"/>
      <c r="J12" s="120"/>
      <c r="K12" s="120"/>
      <c r="L12" s="120"/>
      <c r="M12" s="121"/>
      <c r="N12" s="87"/>
      <c r="O12" s="71"/>
      <c r="P12" s="90"/>
      <c r="Q12" s="90"/>
      <c r="R12" s="90"/>
      <c r="S12" s="90"/>
      <c r="T12" s="74" t="s">
        <v>262</v>
      </c>
      <c r="U12" s="74"/>
      <c r="V12" s="74"/>
      <c r="W12" s="74"/>
      <c r="X12" s="74"/>
      <c r="Y12" s="74"/>
      <c r="Z12" s="74"/>
      <c r="AA12" s="74"/>
      <c r="AB12" s="74"/>
      <c r="AC12" s="90" t="s">
        <v>221</v>
      </c>
    </row>
    <row r="13" spans="1:37" ht="36" customHeight="1" thickBot="1">
      <c r="A13" s="495"/>
      <c r="B13" s="496"/>
      <c r="C13" s="134" t="s">
        <v>294</v>
      </c>
      <c r="D13" s="202" t="s">
        <v>227</v>
      </c>
      <c r="E13" s="203" t="s">
        <v>256</v>
      </c>
      <c r="F13" s="499" t="s">
        <v>295</v>
      </c>
      <c r="G13" s="500"/>
      <c r="H13" s="500"/>
      <c r="I13" s="501"/>
      <c r="J13" s="502"/>
      <c r="K13" s="502"/>
      <c r="L13" s="502"/>
      <c r="M13" s="503"/>
      <c r="N13" s="87"/>
      <c r="O13" s="87"/>
      <c r="P13" s="90"/>
      <c r="Q13" s="90"/>
      <c r="R13" s="90"/>
      <c r="S13" s="90"/>
      <c r="T13" s="74" t="s">
        <v>264</v>
      </c>
      <c r="U13" s="74"/>
      <c r="V13" s="74"/>
      <c r="W13" s="74"/>
      <c r="X13" s="74"/>
      <c r="Y13" s="74"/>
      <c r="Z13" s="74"/>
      <c r="AA13" s="74"/>
      <c r="AB13" s="74"/>
      <c r="AC13" s="74"/>
    </row>
    <row r="14" spans="1:37" ht="18" customHeight="1" thickBot="1">
      <c r="A14" s="495"/>
      <c r="B14" s="496"/>
      <c r="C14" s="135" t="s">
        <v>143</v>
      </c>
      <c r="D14" s="504"/>
      <c r="E14" s="505"/>
      <c r="F14" s="506"/>
      <c r="G14" s="136"/>
      <c r="H14" s="137"/>
      <c r="I14" s="137"/>
      <c r="J14" s="137"/>
      <c r="K14" s="137"/>
      <c r="L14" s="137"/>
      <c r="M14" s="138"/>
      <c r="N14" s="87"/>
      <c r="O14" s="87"/>
      <c r="P14" s="90"/>
      <c r="Q14" s="90"/>
      <c r="R14" s="90"/>
      <c r="S14" s="90"/>
      <c r="T14" s="74" t="s">
        <v>266</v>
      </c>
      <c r="U14" s="74"/>
      <c r="V14" s="74"/>
      <c r="W14" s="74"/>
      <c r="X14" s="74"/>
      <c r="Y14" s="74"/>
      <c r="Z14" s="74"/>
      <c r="AA14" s="74"/>
      <c r="AB14" s="74"/>
      <c r="AC14" s="74"/>
    </row>
    <row r="15" spans="1:37" ht="18" customHeight="1" thickBot="1">
      <c r="A15" s="495"/>
      <c r="B15" s="496"/>
      <c r="C15" s="139" t="s">
        <v>145</v>
      </c>
      <c r="D15" s="504"/>
      <c r="E15" s="505"/>
      <c r="F15" s="505"/>
      <c r="G15" s="505"/>
      <c r="H15" s="505"/>
      <c r="I15" s="505"/>
      <c r="J15" s="505"/>
      <c r="K15" s="505"/>
      <c r="L15" s="505"/>
      <c r="M15" s="506"/>
      <c r="N15" s="87"/>
      <c r="O15" s="87"/>
      <c r="P15" s="90"/>
      <c r="Q15" s="90"/>
      <c r="R15" s="90"/>
      <c r="S15" s="90"/>
      <c r="T15" s="74" t="s">
        <v>353</v>
      </c>
      <c r="U15" s="90"/>
      <c r="V15" s="90"/>
      <c r="W15" s="90"/>
      <c r="X15" s="90"/>
      <c r="Y15" s="90"/>
      <c r="Z15" s="90"/>
      <c r="AA15" s="90"/>
      <c r="AB15" s="90"/>
      <c r="AC15" s="90"/>
    </row>
    <row r="16" spans="1:37" ht="18" customHeight="1" thickBot="1">
      <c r="A16" s="495"/>
      <c r="B16" s="496"/>
      <c r="C16" s="139" t="s">
        <v>136</v>
      </c>
      <c r="D16" s="204" t="s">
        <v>76</v>
      </c>
      <c r="E16" s="507" t="s">
        <v>296</v>
      </c>
      <c r="F16" s="508"/>
      <c r="G16" s="508"/>
      <c r="H16" s="508"/>
      <c r="I16" s="508"/>
      <c r="J16" s="508"/>
      <c r="K16" s="508"/>
      <c r="L16" s="509"/>
      <c r="M16" s="510"/>
      <c r="N16" s="87"/>
      <c r="O16" s="87"/>
      <c r="P16" s="90"/>
      <c r="Q16" s="90"/>
      <c r="R16" s="90"/>
      <c r="S16" s="90"/>
      <c r="T16" s="74" t="s">
        <v>379</v>
      </c>
      <c r="U16" s="90"/>
      <c r="V16" s="90"/>
      <c r="W16" s="90"/>
      <c r="X16" s="90"/>
      <c r="Y16" s="90"/>
      <c r="Z16" s="90"/>
      <c r="AA16" s="90"/>
      <c r="AB16" s="90"/>
      <c r="AC16" s="90"/>
    </row>
    <row r="17" spans="1:29" ht="18" customHeight="1" thickBot="1">
      <c r="A17" s="495"/>
      <c r="B17" s="496"/>
      <c r="C17" s="135" t="s">
        <v>40</v>
      </c>
      <c r="D17" s="487" t="s">
        <v>78</v>
      </c>
      <c r="E17" s="489"/>
      <c r="F17" s="511" t="s">
        <v>297</v>
      </c>
      <c r="G17" s="512"/>
      <c r="H17" s="512"/>
      <c r="I17" s="512"/>
      <c r="J17" s="512"/>
      <c r="K17" s="512"/>
      <c r="L17" s="512"/>
      <c r="M17" s="513"/>
      <c r="N17" s="93"/>
      <c r="O17" s="93"/>
      <c r="P17" s="87"/>
      <c r="Q17" s="87"/>
      <c r="R17" s="87"/>
      <c r="S17" s="87"/>
      <c r="T17" s="87"/>
      <c r="U17" s="87"/>
      <c r="V17" s="87"/>
      <c r="W17" s="87"/>
      <c r="X17" s="87"/>
      <c r="Y17" s="87"/>
      <c r="Z17" s="87"/>
      <c r="AA17" s="87"/>
      <c r="AB17" s="87"/>
      <c r="AC17" s="87"/>
    </row>
    <row r="18" spans="1:29" ht="18" customHeight="1" thickBot="1">
      <c r="A18" s="495"/>
      <c r="B18" s="496"/>
      <c r="C18" s="141" t="s">
        <v>41</v>
      </c>
      <c r="D18" s="142" t="s">
        <v>42</v>
      </c>
      <c r="E18" s="514"/>
      <c r="F18" s="515"/>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495"/>
      <c r="B19" s="496"/>
      <c r="C19" s="516" t="s">
        <v>298</v>
      </c>
      <c r="D19" s="517"/>
      <c r="E19" s="518"/>
      <c r="F19" s="519"/>
      <c r="G19" s="520"/>
      <c r="H19" s="520"/>
      <c r="I19" s="520"/>
      <c r="J19" s="520"/>
      <c r="K19" s="520"/>
      <c r="L19" s="520"/>
      <c r="M19" s="521"/>
      <c r="N19" s="87"/>
      <c r="O19" s="87"/>
      <c r="P19" s="90"/>
      <c r="Q19" s="90"/>
      <c r="R19" s="90"/>
      <c r="S19" s="90"/>
      <c r="U19" s="74"/>
      <c r="V19" s="74"/>
      <c r="W19" s="74"/>
      <c r="X19" s="74"/>
      <c r="Y19" s="74"/>
      <c r="Z19" s="74"/>
      <c r="AA19" s="74"/>
      <c r="AB19" s="74"/>
      <c r="AC19" s="74"/>
    </row>
    <row r="20" spans="1:29" ht="27" customHeight="1" thickBot="1">
      <c r="A20" s="495"/>
      <c r="B20" s="496"/>
      <c r="C20" s="139" t="s">
        <v>168</v>
      </c>
      <c r="D20" s="522">
        <v>0</v>
      </c>
      <c r="E20" s="523"/>
      <c r="F20" s="206"/>
      <c r="G20" s="524"/>
      <c r="H20" s="524"/>
      <c r="I20" s="524"/>
      <c r="J20" s="524"/>
      <c r="K20" s="524"/>
      <c r="L20" s="524"/>
      <c r="M20" s="525"/>
      <c r="N20" s="87"/>
      <c r="O20" s="87"/>
      <c r="P20" s="90"/>
      <c r="Q20" s="90"/>
      <c r="R20" s="90"/>
      <c r="S20" s="90"/>
      <c r="T20" s="90"/>
      <c r="U20" s="90"/>
      <c r="V20" s="90"/>
      <c r="W20" s="90"/>
      <c r="X20" s="90"/>
      <c r="Y20" s="90"/>
      <c r="Z20" s="90"/>
      <c r="AA20" s="90"/>
      <c r="AB20" s="90"/>
      <c r="AC20" s="90"/>
    </row>
    <row r="21" spans="1:29" ht="18" customHeight="1" thickBot="1">
      <c r="A21" s="495"/>
      <c r="B21" s="496"/>
      <c r="C21" s="135" t="s">
        <v>127</v>
      </c>
      <c r="D21" s="526"/>
      <c r="E21" s="527"/>
      <c r="F21" s="527"/>
      <c r="G21" s="527"/>
      <c r="H21" s="527"/>
      <c r="I21" s="527"/>
      <c r="J21" s="527"/>
      <c r="K21" s="527"/>
      <c r="L21" s="527"/>
      <c r="M21" s="528"/>
      <c r="N21" s="87"/>
      <c r="O21" s="87"/>
      <c r="P21" s="90"/>
      <c r="Q21" s="90"/>
      <c r="R21" s="90"/>
      <c r="S21" s="90"/>
      <c r="T21" s="90"/>
      <c r="U21" s="90"/>
      <c r="V21" s="90"/>
      <c r="W21" s="90"/>
      <c r="X21" s="90"/>
      <c r="Y21" s="90"/>
      <c r="Z21" s="90"/>
      <c r="AA21" s="90"/>
      <c r="AB21" s="90"/>
      <c r="AC21" s="90"/>
    </row>
    <row r="22" spans="1:29" ht="46.5" customHeight="1" thickBot="1">
      <c r="A22" s="495"/>
      <c r="B22" s="496"/>
      <c r="C22" s="135" t="s">
        <v>146</v>
      </c>
      <c r="D22" s="529"/>
      <c r="E22" s="530"/>
      <c r="F22" s="530"/>
      <c r="G22" s="530"/>
      <c r="H22" s="530"/>
      <c r="I22" s="530"/>
      <c r="J22" s="530"/>
      <c r="K22" s="530"/>
      <c r="L22" s="530"/>
      <c r="M22" s="531"/>
      <c r="N22" s="87"/>
      <c r="O22" s="87"/>
      <c r="P22" s="90"/>
      <c r="Q22" s="90"/>
      <c r="R22" s="90"/>
      <c r="S22" s="90"/>
      <c r="T22" s="90"/>
      <c r="U22" s="90"/>
      <c r="V22" s="90"/>
      <c r="W22" s="90"/>
      <c r="X22" s="90"/>
      <c r="Y22" s="90"/>
      <c r="Z22" s="90"/>
      <c r="AA22" s="90"/>
      <c r="AB22" s="90"/>
      <c r="AC22" s="90"/>
    </row>
    <row r="23" spans="1:29" ht="18" customHeight="1" thickBot="1">
      <c r="A23" s="495"/>
      <c r="B23" s="496"/>
      <c r="C23" s="135" t="s">
        <v>128</v>
      </c>
      <c r="D23" s="482"/>
      <c r="E23" s="483"/>
      <c r="F23" s="140" t="s">
        <v>62</v>
      </c>
      <c r="G23" s="483"/>
      <c r="H23" s="483"/>
      <c r="I23" s="483"/>
      <c r="J23" s="483"/>
      <c r="K23" s="483"/>
      <c r="L23" s="483"/>
      <c r="M23" s="484"/>
      <c r="N23" s="87"/>
      <c r="O23" s="87"/>
      <c r="P23" s="90"/>
      <c r="Q23" s="90"/>
      <c r="R23" s="90"/>
      <c r="S23" s="90"/>
      <c r="T23" s="90"/>
      <c r="U23" s="90"/>
      <c r="V23" s="90"/>
      <c r="W23" s="90"/>
      <c r="X23" s="90"/>
      <c r="Y23" s="90"/>
      <c r="Z23" s="90"/>
      <c r="AA23" s="90"/>
      <c r="AB23" s="90"/>
      <c r="AC23" s="90"/>
    </row>
    <row r="24" spans="1:29" ht="18" customHeight="1" thickBot="1">
      <c r="A24" s="495"/>
      <c r="B24" s="496"/>
      <c r="C24" s="135" t="s">
        <v>68</v>
      </c>
      <c r="D24" s="479"/>
      <c r="E24" s="480"/>
      <c r="F24" s="480"/>
      <c r="G24" s="480"/>
      <c r="H24" s="480"/>
      <c r="I24" s="480"/>
      <c r="J24" s="480"/>
      <c r="K24" s="480"/>
      <c r="L24" s="480"/>
      <c r="M24" s="481"/>
      <c r="N24" s="92"/>
      <c r="O24" s="92"/>
      <c r="P24" s="87"/>
      <c r="Q24" s="87"/>
      <c r="R24" s="87"/>
      <c r="S24" s="87"/>
      <c r="T24" s="87"/>
      <c r="U24" s="87"/>
      <c r="V24" s="87"/>
      <c r="W24" s="87"/>
      <c r="X24" s="87"/>
      <c r="Y24" s="87"/>
      <c r="Z24" s="87"/>
      <c r="AA24" s="87"/>
      <c r="AB24" s="87"/>
      <c r="AC24" s="87"/>
    </row>
    <row r="25" spans="1:29" ht="18" customHeight="1" thickBot="1">
      <c r="A25" s="497"/>
      <c r="B25" s="498"/>
      <c r="C25" s="135" t="s">
        <v>129</v>
      </c>
      <c r="D25" s="482"/>
      <c r="E25" s="483"/>
      <c r="F25" s="140" t="s">
        <v>62</v>
      </c>
      <c r="G25" s="483"/>
      <c r="H25" s="483"/>
      <c r="I25" s="483"/>
      <c r="J25" s="483"/>
      <c r="K25" s="483"/>
      <c r="L25" s="483"/>
      <c r="M25" s="484"/>
      <c r="N25" s="93"/>
      <c r="O25" s="93"/>
      <c r="P25" s="87"/>
      <c r="Q25" s="87"/>
      <c r="R25" s="87"/>
      <c r="S25" s="87"/>
      <c r="T25" s="87"/>
      <c r="U25" s="87"/>
      <c r="V25" s="87"/>
      <c r="W25" s="87"/>
      <c r="X25" s="87"/>
      <c r="Y25" s="87"/>
      <c r="Z25" s="87"/>
      <c r="AA25" s="87"/>
      <c r="AB25" s="87"/>
      <c r="AC25" s="87"/>
    </row>
    <row r="26" spans="1:29" ht="18" customHeight="1" thickBot="1">
      <c r="A26" s="442" t="s">
        <v>299</v>
      </c>
      <c r="B26" s="443"/>
      <c r="C26" s="444"/>
      <c r="D26" s="145" t="s">
        <v>43</v>
      </c>
      <c r="E26" s="146" t="s">
        <v>70</v>
      </c>
      <c r="F26" s="485" t="s">
        <v>147</v>
      </c>
      <c r="G26" s="486"/>
      <c r="H26" s="486"/>
      <c r="I26" s="487" t="s">
        <v>78</v>
      </c>
      <c r="J26" s="488"/>
      <c r="K26" s="488"/>
      <c r="L26" s="488"/>
      <c r="M26" s="489"/>
      <c r="N26" s="96"/>
      <c r="O26" s="71"/>
      <c r="P26" s="90"/>
      <c r="Q26" s="90"/>
      <c r="R26" s="90"/>
      <c r="S26" s="90"/>
      <c r="T26" s="90"/>
      <c r="U26" s="90"/>
      <c r="V26" s="90"/>
      <c r="W26" s="90"/>
      <c r="X26" s="90"/>
      <c r="Y26" s="90"/>
      <c r="Z26" s="90"/>
      <c r="AA26" s="90"/>
      <c r="AB26" s="90"/>
      <c r="AC26" s="90"/>
    </row>
    <row r="27" spans="1:29" ht="18" customHeight="1" thickBot="1">
      <c r="A27" s="445"/>
      <c r="B27" s="446"/>
      <c r="C27" s="447"/>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445"/>
      <c r="B28" s="446"/>
      <c r="C28" s="447"/>
      <c r="D28" s="133" t="s">
        <v>300</v>
      </c>
      <c r="E28" s="151" t="s">
        <v>85</v>
      </c>
      <c r="F28" s="490"/>
      <c r="G28" s="491"/>
      <c r="H28" s="491"/>
      <c r="I28" s="491"/>
      <c r="J28" s="491"/>
      <c r="K28" s="491"/>
      <c r="L28" s="491"/>
      <c r="M28" s="492"/>
      <c r="N28" s="94"/>
      <c r="O28" s="95"/>
      <c r="P28" s="95"/>
      <c r="R28" s="90"/>
      <c r="S28" s="90"/>
      <c r="T28" s="90"/>
      <c r="U28" s="90"/>
      <c r="V28" s="90"/>
      <c r="W28" s="90"/>
      <c r="X28" s="90"/>
      <c r="Y28" s="90"/>
      <c r="Z28" s="90"/>
      <c r="AA28" s="90"/>
      <c r="AB28" s="90"/>
      <c r="AC28" s="90"/>
    </row>
    <row r="29" spans="1:29" s="99" customFormat="1" ht="18" customHeight="1" thickBot="1">
      <c r="A29" s="445"/>
      <c r="B29" s="446"/>
      <c r="C29" s="447"/>
      <c r="D29" s="135" t="s">
        <v>68</v>
      </c>
      <c r="E29" s="479"/>
      <c r="F29" s="480"/>
      <c r="G29" s="480"/>
      <c r="H29" s="480"/>
      <c r="I29" s="480"/>
      <c r="J29" s="480"/>
      <c r="K29" s="480"/>
      <c r="L29" s="480"/>
      <c r="M29" s="481"/>
      <c r="N29" s="98"/>
      <c r="O29" s="98"/>
      <c r="R29" s="90"/>
      <c r="S29" s="90"/>
      <c r="T29" s="90"/>
      <c r="U29" s="90"/>
      <c r="V29" s="90"/>
      <c r="W29" s="90"/>
      <c r="X29" s="90"/>
      <c r="Y29" s="90"/>
      <c r="Z29" s="90"/>
      <c r="AA29" s="90"/>
      <c r="AB29" s="90"/>
      <c r="AC29" s="90"/>
    </row>
    <row r="30" spans="1:29" s="99" customFormat="1" ht="18" customHeight="1" thickBot="1">
      <c r="A30" s="448"/>
      <c r="B30" s="449"/>
      <c r="C30" s="450"/>
      <c r="D30" s="152" t="s">
        <v>39</v>
      </c>
      <c r="E30" s="482"/>
      <c r="F30" s="483"/>
      <c r="G30" s="153" t="s">
        <v>62</v>
      </c>
      <c r="H30" s="483"/>
      <c r="I30" s="483"/>
      <c r="J30" s="483"/>
      <c r="K30" s="483"/>
      <c r="L30" s="483"/>
      <c r="M30" s="484"/>
      <c r="N30" s="98"/>
      <c r="O30" s="98"/>
      <c r="R30" s="90"/>
      <c r="S30" s="90"/>
      <c r="T30" s="90"/>
      <c r="U30" s="90"/>
      <c r="V30" s="90"/>
      <c r="W30" s="90"/>
      <c r="X30" s="90"/>
      <c r="Y30" s="90"/>
      <c r="Z30" s="90"/>
      <c r="AA30" s="90"/>
      <c r="AB30" s="90"/>
      <c r="AC30" s="90"/>
    </row>
    <row r="31" spans="1:29" ht="18" customHeight="1" thickBot="1">
      <c r="A31" s="442" t="s">
        <v>368</v>
      </c>
      <c r="B31" s="443"/>
      <c r="C31" s="444"/>
      <c r="D31" s="249" t="s">
        <v>369</v>
      </c>
      <c r="E31" s="146" t="s">
        <v>388</v>
      </c>
      <c r="F31" s="451"/>
      <c r="G31" s="452"/>
      <c r="H31" s="207"/>
      <c r="I31" s="207"/>
      <c r="J31" s="208"/>
      <c r="K31" s="453" t="s">
        <v>378</v>
      </c>
      <c r="L31" s="454"/>
      <c r="M31" s="455"/>
      <c r="N31" s="96"/>
      <c r="O31" s="71"/>
      <c r="P31" s="90"/>
      <c r="R31" s="90"/>
      <c r="S31" s="90"/>
      <c r="T31" s="90"/>
      <c r="U31" s="90"/>
      <c r="V31" s="90"/>
      <c r="W31" s="90"/>
      <c r="X31" s="90"/>
      <c r="Y31" s="90"/>
      <c r="Z31" s="90"/>
      <c r="AA31" s="90"/>
      <c r="AB31" s="90"/>
      <c r="AC31" s="90"/>
    </row>
    <row r="32" spans="1:29" ht="33" customHeight="1" thickBot="1">
      <c r="A32" s="445"/>
      <c r="B32" s="446"/>
      <c r="C32" s="447"/>
      <c r="D32" s="247" t="s">
        <v>370</v>
      </c>
      <c r="E32" s="456"/>
      <c r="F32" s="457"/>
      <c r="G32" s="457"/>
      <c r="H32" s="457"/>
      <c r="I32" s="457"/>
      <c r="J32" s="458"/>
      <c r="K32" s="459" t="s">
        <v>256</v>
      </c>
      <c r="L32" s="460"/>
      <c r="M32" s="461"/>
      <c r="N32" s="87"/>
      <c r="O32" s="87"/>
      <c r="P32" s="90"/>
      <c r="R32" s="90"/>
      <c r="S32" s="90"/>
      <c r="T32" s="90"/>
      <c r="U32" s="90"/>
      <c r="V32" s="90"/>
      <c r="W32" s="90"/>
      <c r="X32" s="90"/>
      <c r="Y32" s="90"/>
      <c r="Z32" s="90"/>
      <c r="AA32" s="90"/>
      <c r="AB32" s="90"/>
      <c r="AC32" s="90"/>
    </row>
    <row r="33" spans="1:30" ht="33" customHeight="1" thickBot="1">
      <c r="A33" s="448"/>
      <c r="B33" s="449"/>
      <c r="C33" s="450"/>
      <c r="D33" s="247" t="s">
        <v>371</v>
      </c>
      <c r="E33" s="456"/>
      <c r="F33" s="457"/>
      <c r="G33" s="457"/>
      <c r="H33" s="457"/>
      <c r="I33" s="457"/>
      <c r="J33" s="458"/>
      <c r="K33" s="459" t="s">
        <v>256</v>
      </c>
      <c r="L33" s="460"/>
      <c r="M33" s="461"/>
      <c r="N33" s="87"/>
      <c r="O33" s="87"/>
      <c r="P33" s="90"/>
      <c r="R33" s="90"/>
      <c r="S33" s="90"/>
      <c r="T33" s="90"/>
      <c r="U33" s="90"/>
      <c r="V33" s="90"/>
      <c r="W33" s="90"/>
      <c r="X33" s="90"/>
      <c r="Y33" s="90"/>
      <c r="Z33" s="90"/>
      <c r="AA33" s="90"/>
      <c r="AB33" s="90"/>
      <c r="AC33" s="90"/>
    </row>
    <row r="34" spans="1:30" ht="24" customHeight="1" thickBot="1">
      <c r="A34" s="462" t="s">
        <v>301</v>
      </c>
      <c r="B34" s="463"/>
      <c r="C34" s="464"/>
      <c r="D34" s="177" t="s">
        <v>118</v>
      </c>
      <c r="E34" s="468" t="s">
        <v>157</v>
      </c>
      <c r="F34" s="469"/>
      <c r="G34" s="469"/>
      <c r="H34" s="470"/>
      <c r="I34" s="471" t="s">
        <v>302</v>
      </c>
      <c r="J34" s="472"/>
      <c r="K34" s="473" t="s">
        <v>303</v>
      </c>
      <c r="L34" s="474"/>
      <c r="M34" s="475"/>
      <c r="N34" s="87"/>
      <c r="O34" s="71"/>
      <c r="Q34" s="90"/>
      <c r="R34" s="90"/>
      <c r="S34" s="90"/>
      <c r="T34" s="90"/>
      <c r="U34" s="90"/>
      <c r="V34" s="90"/>
      <c r="W34" s="90"/>
      <c r="X34" s="90"/>
      <c r="Y34" s="90"/>
      <c r="Z34" s="90"/>
      <c r="AA34" s="90"/>
      <c r="AB34" s="90"/>
      <c r="AC34" s="90"/>
    </row>
    <row r="35" spans="1:30" s="176" customFormat="1" ht="21" customHeight="1" thickBot="1">
      <c r="A35" s="465"/>
      <c r="B35" s="466"/>
      <c r="C35" s="467"/>
      <c r="D35" s="177" t="s">
        <v>44</v>
      </c>
      <c r="E35" s="476" t="s">
        <v>84</v>
      </c>
      <c r="F35" s="477"/>
      <c r="G35" s="477"/>
      <c r="H35" s="477"/>
      <c r="I35" s="477"/>
      <c r="J35" s="477"/>
      <c r="K35" s="477"/>
      <c r="L35" s="477"/>
      <c r="M35" s="478"/>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441" t="s">
        <v>367</v>
      </c>
      <c r="C39" s="441"/>
      <c r="D39" s="441"/>
      <c r="E39" s="441"/>
      <c r="F39" s="441"/>
      <c r="G39" s="441"/>
      <c r="H39" s="441"/>
      <c r="I39" s="441"/>
      <c r="J39" s="441"/>
      <c r="K39" s="441"/>
      <c r="L39" s="441"/>
      <c r="M39" s="441"/>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376</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423" t="s">
        <v>0</v>
      </c>
      <c r="I2" s="424"/>
      <c r="J2" s="541">
        <f>'様式-1-Ⅰ（プラント）'!H2</f>
        <v>25071002</v>
      </c>
      <c r="K2" s="542"/>
      <c r="L2" s="542"/>
      <c r="M2" s="542"/>
      <c r="N2" s="542"/>
      <c r="O2" s="542"/>
      <c r="P2" s="543"/>
      <c r="Q2" s="192"/>
      <c r="R2" s="70"/>
      <c r="S2" s="70"/>
    </row>
    <row r="3" spans="1:24" ht="15.75" customHeight="1" thickBot="1">
      <c r="A3" s="428" t="s">
        <v>304</v>
      </c>
      <c r="B3" s="428"/>
      <c r="C3" s="428"/>
      <c r="D3" s="428"/>
      <c r="E3" s="428"/>
      <c r="F3" s="428"/>
      <c r="G3" s="428"/>
      <c r="H3" s="428"/>
      <c r="I3" s="428"/>
      <c r="J3" s="428"/>
      <c r="K3" s="428"/>
      <c r="L3" s="428"/>
      <c r="M3" s="428"/>
      <c r="N3" s="428"/>
      <c r="O3" s="428"/>
      <c r="P3" s="428"/>
      <c r="Q3" s="428"/>
      <c r="R3" s="70"/>
      <c r="S3" s="70"/>
    </row>
    <row r="4" spans="1:24" ht="24.95" customHeight="1" thickBot="1">
      <c r="A4" s="346" t="s">
        <v>386</v>
      </c>
      <c r="B4" s="347"/>
      <c r="C4" s="348"/>
      <c r="D4" s="737" t="s">
        <v>130</v>
      </c>
      <c r="E4" s="209" t="s">
        <v>154</v>
      </c>
      <c r="F4" s="745" t="s">
        <v>83</v>
      </c>
      <c r="G4" s="746"/>
      <c r="H4" s="746"/>
      <c r="I4" s="746"/>
      <c r="J4" s="747"/>
      <c r="K4" s="748" t="s">
        <v>305</v>
      </c>
      <c r="L4" s="749"/>
      <c r="M4" s="749"/>
      <c r="N4" s="749"/>
      <c r="O4" s="749"/>
      <c r="P4" s="749"/>
      <c r="Q4" s="750"/>
      <c r="R4" s="70"/>
      <c r="S4" s="71"/>
      <c r="U4" s="110" t="s">
        <v>149</v>
      </c>
      <c r="X4" s="80" t="s">
        <v>153</v>
      </c>
    </row>
    <row r="5" spans="1:24" ht="15" customHeight="1" thickBot="1">
      <c r="A5" s="429"/>
      <c r="B5" s="430"/>
      <c r="C5" s="431"/>
      <c r="D5" s="738"/>
      <c r="E5" s="210" t="s">
        <v>306</v>
      </c>
      <c r="F5" s="734"/>
      <c r="G5" s="735"/>
      <c r="H5" s="735"/>
      <c r="I5" s="735"/>
      <c r="J5" s="735"/>
      <c r="K5" s="735"/>
      <c r="L5" s="735"/>
      <c r="M5" s="735"/>
      <c r="N5" s="735"/>
      <c r="O5" s="735"/>
      <c r="P5" s="735"/>
      <c r="Q5" s="736"/>
      <c r="R5" s="70"/>
      <c r="S5" s="70"/>
      <c r="U5" s="80" t="s">
        <v>150</v>
      </c>
      <c r="X5" s="111" t="s">
        <v>155</v>
      </c>
    </row>
    <row r="6" spans="1:24" ht="15" customHeight="1" thickBot="1">
      <c r="A6" s="429"/>
      <c r="B6" s="430"/>
      <c r="C6" s="431"/>
      <c r="D6" s="738"/>
      <c r="E6" s="211" t="s">
        <v>307</v>
      </c>
      <c r="F6" s="734"/>
      <c r="G6" s="735"/>
      <c r="H6" s="735"/>
      <c r="I6" s="735"/>
      <c r="J6" s="735"/>
      <c r="K6" s="735"/>
      <c r="L6" s="735"/>
      <c r="M6" s="735"/>
      <c r="N6" s="735"/>
      <c r="O6" s="735"/>
      <c r="P6" s="735"/>
      <c r="Q6" s="736"/>
      <c r="R6" s="70"/>
      <c r="S6" s="70"/>
      <c r="U6" s="80" t="s">
        <v>151</v>
      </c>
      <c r="X6" s="111" t="s">
        <v>156</v>
      </c>
    </row>
    <row r="7" spans="1:24" ht="15" customHeight="1" thickBot="1">
      <c r="A7" s="429"/>
      <c r="B7" s="430"/>
      <c r="C7" s="431"/>
      <c r="D7" s="738"/>
      <c r="E7" s="210" t="s">
        <v>308</v>
      </c>
      <c r="F7" s="734"/>
      <c r="G7" s="735"/>
      <c r="H7" s="735"/>
      <c r="I7" s="735"/>
      <c r="J7" s="735"/>
      <c r="K7" s="735"/>
      <c r="L7" s="735"/>
      <c r="M7" s="735"/>
      <c r="N7" s="735"/>
      <c r="O7" s="735"/>
      <c r="P7" s="735"/>
      <c r="Q7" s="736"/>
      <c r="R7" s="70"/>
      <c r="S7" s="70"/>
      <c r="U7" s="80" t="s">
        <v>152</v>
      </c>
      <c r="X7" s="111" t="s">
        <v>158</v>
      </c>
    </row>
    <row r="8" spans="1:24" ht="15" customHeight="1" thickBot="1">
      <c r="A8" s="429"/>
      <c r="B8" s="430"/>
      <c r="C8" s="431"/>
      <c r="D8" s="738"/>
      <c r="E8" s="211" t="s">
        <v>309</v>
      </c>
      <c r="F8" s="734"/>
      <c r="G8" s="735"/>
      <c r="H8" s="735"/>
      <c r="I8" s="735"/>
      <c r="J8" s="735"/>
      <c r="K8" s="735"/>
      <c r="L8" s="735"/>
      <c r="M8" s="735"/>
      <c r="N8" s="735"/>
      <c r="O8" s="735"/>
      <c r="P8" s="735"/>
      <c r="Q8" s="736"/>
      <c r="R8" s="70"/>
      <c r="S8" s="70"/>
    </row>
    <row r="9" spans="1:24" ht="15" customHeight="1" thickBot="1">
      <c r="A9" s="429"/>
      <c r="B9" s="430"/>
      <c r="C9" s="431"/>
      <c r="D9" s="738"/>
      <c r="E9" s="210" t="s">
        <v>310</v>
      </c>
      <c r="F9" s="734"/>
      <c r="G9" s="735"/>
      <c r="H9" s="735"/>
      <c r="I9" s="735"/>
      <c r="J9" s="735"/>
      <c r="K9" s="735"/>
      <c r="L9" s="735"/>
      <c r="M9" s="735"/>
      <c r="N9" s="735"/>
      <c r="O9" s="735"/>
      <c r="P9" s="735"/>
      <c r="Q9" s="736"/>
      <c r="R9" s="70"/>
      <c r="S9" s="70"/>
    </row>
    <row r="10" spans="1:24" ht="15" customHeight="1" thickBot="1">
      <c r="A10" s="429"/>
      <c r="B10" s="430"/>
      <c r="C10" s="431"/>
      <c r="D10" s="738"/>
      <c r="E10" s="212" t="s">
        <v>311</v>
      </c>
      <c r="F10" s="734"/>
      <c r="G10" s="735"/>
      <c r="H10" s="735"/>
      <c r="I10" s="735"/>
      <c r="J10" s="735"/>
      <c r="K10" s="735"/>
      <c r="L10" s="735"/>
      <c r="M10" s="735"/>
      <c r="N10" s="735"/>
      <c r="O10" s="735"/>
      <c r="P10" s="735"/>
      <c r="Q10" s="736"/>
      <c r="R10" s="70"/>
      <c r="S10" s="70"/>
    </row>
    <row r="11" spans="1:24" ht="15" customHeight="1" thickBot="1">
      <c r="A11" s="429"/>
      <c r="B11" s="430"/>
      <c r="C11" s="431"/>
      <c r="D11" s="737" t="s">
        <v>148</v>
      </c>
      <c r="E11" s="213" t="s">
        <v>199</v>
      </c>
      <c r="F11" s="624" t="s">
        <v>70</v>
      </c>
      <c r="G11" s="740"/>
      <c r="H11" s="741"/>
      <c r="I11" s="214"/>
      <c r="J11" s="215"/>
      <c r="K11" s="215"/>
      <c r="L11" s="215"/>
      <c r="M11" s="215"/>
      <c r="N11" s="215"/>
      <c r="O11" s="215"/>
      <c r="P11" s="215"/>
      <c r="Q11" s="216"/>
      <c r="R11" s="70"/>
      <c r="S11" s="71"/>
    </row>
    <row r="12" spans="1:24" ht="15" customHeight="1" thickBot="1">
      <c r="A12" s="429"/>
      <c r="B12" s="430"/>
      <c r="C12" s="431"/>
      <c r="D12" s="738"/>
      <c r="E12" s="250" t="s">
        <v>384</v>
      </c>
      <c r="F12" s="680" t="s">
        <v>312</v>
      </c>
      <c r="G12" s="742"/>
      <c r="H12" s="743" t="s">
        <v>198</v>
      </c>
      <c r="I12" s="744"/>
      <c r="J12" s="744"/>
      <c r="K12" s="744"/>
      <c r="L12" s="680" t="s">
        <v>86</v>
      </c>
      <c r="M12" s="681"/>
      <c r="N12" s="681"/>
      <c r="O12" s="681"/>
      <c r="P12" s="681"/>
      <c r="Q12" s="682"/>
      <c r="R12" s="70"/>
      <c r="S12" s="70"/>
      <c r="U12" s="80" t="s">
        <v>382</v>
      </c>
      <c r="V12" s="80" t="s">
        <v>313</v>
      </c>
      <c r="W12" s="80" t="s">
        <v>292</v>
      </c>
      <c r="X12" s="80" t="s">
        <v>259</v>
      </c>
    </row>
    <row r="13" spans="1:24" ht="15" customHeight="1" thickBot="1">
      <c r="A13" s="429"/>
      <c r="B13" s="430"/>
      <c r="C13" s="431"/>
      <c r="D13" s="739"/>
      <c r="E13" s="250" t="s">
        <v>384</v>
      </c>
      <c r="F13" s="680" t="s">
        <v>312</v>
      </c>
      <c r="G13" s="742"/>
      <c r="H13" s="743" t="s">
        <v>198</v>
      </c>
      <c r="I13" s="744"/>
      <c r="J13" s="744"/>
      <c r="K13" s="744"/>
      <c r="L13" s="680" t="s">
        <v>86</v>
      </c>
      <c r="M13" s="681"/>
      <c r="N13" s="681"/>
      <c r="O13" s="681"/>
      <c r="P13" s="681"/>
      <c r="Q13" s="682"/>
      <c r="R13" s="70"/>
      <c r="S13" s="70"/>
      <c r="U13" s="80" t="s">
        <v>383</v>
      </c>
      <c r="V13" s="80" t="s">
        <v>314</v>
      </c>
      <c r="W13" s="80" t="s">
        <v>354</v>
      </c>
      <c r="X13" s="80" t="s">
        <v>263</v>
      </c>
    </row>
    <row r="14" spans="1:24" ht="15" customHeight="1" thickBot="1">
      <c r="A14" s="719" t="s">
        <v>316</v>
      </c>
      <c r="B14" s="720"/>
      <c r="C14" s="721"/>
      <c r="D14" s="730" t="s">
        <v>59</v>
      </c>
      <c r="E14" s="731"/>
      <c r="F14" s="674" t="s">
        <v>83</v>
      </c>
      <c r="G14" s="675"/>
      <c r="H14" s="675"/>
      <c r="I14" s="675"/>
      <c r="J14" s="675"/>
      <c r="K14" s="675"/>
      <c r="L14" s="675"/>
      <c r="M14" s="675"/>
      <c r="N14" s="675"/>
      <c r="O14" s="675"/>
      <c r="P14" s="675"/>
      <c r="Q14" s="676"/>
      <c r="R14" s="70"/>
      <c r="S14" s="71"/>
      <c r="U14" s="80" t="s">
        <v>161</v>
      </c>
      <c r="V14" s="80" t="s">
        <v>315</v>
      </c>
      <c r="X14" s="80" t="s">
        <v>265</v>
      </c>
    </row>
    <row r="15" spans="1:24" ht="15" customHeight="1" thickBot="1">
      <c r="A15" s="722"/>
      <c r="B15" s="723"/>
      <c r="C15" s="724"/>
      <c r="D15" s="732" t="s">
        <v>96</v>
      </c>
      <c r="E15" s="733"/>
      <c r="F15" s="691"/>
      <c r="G15" s="692"/>
      <c r="H15" s="692"/>
      <c r="I15" s="692"/>
      <c r="J15" s="692"/>
      <c r="K15" s="692"/>
      <c r="L15" s="692"/>
      <c r="M15" s="692"/>
      <c r="N15" s="692"/>
      <c r="O15" s="692"/>
      <c r="P15" s="692"/>
      <c r="Q15" s="693"/>
      <c r="R15" s="70"/>
      <c r="S15" s="70"/>
      <c r="X15" s="80" t="s">
        <v>254</v>
      </c>
    </row>
    <row r="16" spans="1:24" ht="15" customHeight="1" thickBot="1">
      <c r="A16" s="722"/>
      <c r="B16" s="723"/>
      <c r="C16" s="724"/>
      <c r="D16" s="660" t="s">
        <v>60</v>
      </c>
      <c r="E16" s="679"/>
      <c r="F16" s="691"/>
      <c r="G16" s="692"/>
      <c r="H16" s="692"/>
      <c r="I16" s="692"/>
      <c r="J16" s="692"/>
      <c r="K16" s="692"/>
      <c r="L16" s="692"/>
      <c r="M16" s="692"/>
      <c r="N16" s="692"/>
      <c r="O16" s="692"/>
      <c r="P16" s="692"/>
      <c r="Q16" s="693"/>
      <c r="R16" s="70"/>
      <c r="S16" s="71"/>
      <c r="X16" s="80" t="s">
        <v>171</v>
      </c>
    </row>
    <row r="17" spans="1:33" ht="15" customHeight="1" thickBot="1">
      <c r="A17" s="725"/>
      <c r="B17" s="726"/>
      <c r="C17" s="724"/>
      <c r="D17" s="732" t="s">
        <v>97</v>
      </c>
      <c r="E17" s="733"/>
      <c r="F17" s="691"/>
      <c r="G17" s="692"/>
      <c r="H17" s="692"/>
      <c r="I17" s="692"/>
      <c r="J17" s="692"/>
      <c r="K17" s="692"/>
      <c r="L17" s="692"/>
      <c r="M17" s="692"/>
      <c r="N17" s="692"/>
      <c r="O17" s="692"/>
      <c r="P17" s="692"/>
      <c r="Q17" s="693"/>
      <c r="R17" s="70"/>
      <c r="S17" s="70"/>
      <c r="U17" s="11" t="s">
        <v>159</v>
      </c>
      <c r="X17" s="80" t="s">
        <v>317</v>
      </c>
    </row>
    <row r="18" spans="1:33" ht="15" customHeight="1" thickBot="1">
      <c r="A18" s="727"/>
      <c r="B18" s="728"/>
      <c r="C18" s="729"/>
      <c r="D18" s="660" t="s">
        <v>61</v>
      </c>
      <c r="E18" s="679"/>
      <c r="F18" s="691"/>
      <c r="G18" s="692"/>
      <c r="H18" s="692"/>
      <c r="I18" s="692"/>
      <c r="J18" s="692"/>
      <c r="K18" s="692"/>
      <c r="L18" s="692"/>
      <c r="M18" s="692"/>
      <c r="N18" s="692"/>
      <c r="O18" s="692"/>
      <c r="P18" s="692"/>
      <c r="Q18" s="693"/>
      <c r="R18" s="70"/>
      <c r="S18" s="70"/>
      <c r="U18" s="11" t="s">
        <v>160</v>
      </c>
      <c r="X18" s="80" t="s">
        <v>318</v>
      </c>
    </row>
    <row r="19" spans="1:33" ht="15" customHeight="1" thickBot="1">
      <c r="A19" s="708" t="s">
        <v>319</v>
      </c>
      <c r="B19" s="709"/>
      <c r="C19" s="710"/>
      <c r="D19" s="672" t="s">
        <v>29</v>
      </c>
      <c r="E19" s="673"/>
      <c r="F19" s="674" t="s">
        <v>83</v>
      </c>
      <c r="G19" s="675"/>
      <c r="H19" s="675"/>
      <c r="I19" s="675"/>
      <c r="J19" s="675"/>
      <c r="K19" s="675"/>
      <c r="L19" s="675"/>
      <c r="M19" s="675"/>
      <c r="N19" s="675"/>
      <c r="O19" s="675"/>
      <c r="P19" s="675"/>
      <c r="Q19" s="676"/>
      <c r="R19" s="70"/>
      <c r="S19" s="70"/>
      <c r="U19" s="80" t="s">
        <v>161</v>
      </c>
      <c r="X19" s="80" t="s">
        <v>320</v>
      </c>
    </row>
    <row r="20" spans="1:33" ht="15" customHeight="1" thickBot="1">
      <c r="A20" s="711"/>
      <c r="B20" s="712"/>
      <c r="C20" s="713"/>
      <c r="D20" s="717" t="s">
        <v>321</v>
      </c>
      <c r="E20" s="718"/>
      <c r="F20" s="699" t="s">
        <v>85</v>
      </c>
      <c r="G20" s="700"/>
      <c r="H20" s="701"/>
      <c r="I20" s="702" t="s">
        <v>94</v>
      </c>
      <c r="J20" s="703"/>
      <c r="K20" s="704"/>
      <c r="L20" s="705"/>
      <c r="M20" s="706"/>
      <c r="N20" s="706"/>
      <c r="O20" s="706"/>
      <c r="P20" s="706"/>
      <c r="Q20" s="707"/>
      <c r="R20" s="70"/>
      <c r="S20" s="70"/>
      <c r="U20" s="112" t="s">
        <v>202</v>
      </c>
      <c r="X20" s="80" t="s">
        <v>355</v>
      </c>
    </row>
    <row r="21" spans="1:33" s="6" customFormat="1" ht="15" customHeight="1" thickBot="1">
      <c r="A21" s="711"/>
      <c r="B21" s="712"/>
      <c r="C21" s="713"/>
      <c r="D21" s="689" t="s">
        <v>120</v>
      </c>
      <c r="E21" s="690"/>
      <c r="F21" s="691"/>
      <c r="G21" s="695"/>
      <c r="H21" s="695"/>
      <c r="I21" s="695"/>
      <c r="J21" s="695"/>
      <c r="K21" s="695"/>
      <c r="L21" s="695"/>
      <c r="M21" s="695"/>
      <c r="N21" s="695"/>
      <c r="O21" s="695"/>
      <c r="P21" s="695"/>
      <c r="Q21" s="696"/>
      <c r="R21" s="13"/>
      <c r="S21" s="71"/>
      <c r="U21" s="11" t="s">
        <v>87</v>
      </c>
      <c r="V21" s="11"/>
      <c r="W21" s="11"/>
      <c r="X21" s="80" t="s">
        <v>381</v>
      </c>
      <c r="Y21" s="11"/>
      <c r="Z21" s="11"/>
      <c r="AA21" s="11"/>
      <c r="AB21" s="11"/>
      <c r="AC21" s="11"/>
      <c r="AD21" s="11"/>
      <c r="AE21" s="11"/>
      <c r="AF21" s="11"/>
      <c r="AG21" s="11"/>
    </row>
    <row r="22" spans="1:33" s="6" customFormat="1" ht="15" customHeight="1" thickBot="1">
      <c r="A22" s="711"/>
      <c r="B22" s="712"/>
      <c r="C22" s="713"/>
      <c r="D22" s="660" t="s">
        <v>66</v>
      </c>
      <c r="E22" s="679"/>
      <c r="F22" s="691"/>
      <c r="G22" s="695"/>
      <c r="H22" s="695"/>
      <c r="I22" s="695"/>
      <c r="J22" s="695"/>
      <c r="K22" s="695"/>
      <c r="L22" s="695"/>
      <c r="M22" s="695"/>
      <c r="N22" s="695"/>
      <c r="O22" s="695"/>
      <c r="P22" s="695"/>
      <c r="Q22" s="696"/>
      <c r="R22" s="13"/>
      <c r="S22" s="5"/>
      <c r="U22" s="11" t="s">
        <v>203</v>
      </c>
      <c r="V22" s="11"/>
      <c r="W22" s="11"/>
      <c r="X22" s="80"/>
      <c r="Y22" s="11"/>
      <c r="Z22" s="11"/>
      <c r="AA22" s="11"/>
      <c r="AB22" s="11"/>
      <c r="AC22" s="11"/>
      <c r="AD22" s="11"/>
      <c r="AE22" s="11"/>
      <c r="AF22" s="11"/>
      <c r="AG22" s="11"/>
    </row>
    <row r="23" spans="1:33" s="6" customFormat="1" ht="15" customHeight="1" thickBot="1">
      <c r="A23" s="711"/>
      <c r="B23" s="712"/>
      <c r="C23" s="713"/>
      <c r="D23" s="697" t="s">
        <v>322</v>
      </c>
      <c r="E23" s="698"/>
      <c r="F23" s="699" t="s">
        <v>256</v>
      </c>
      <c r="G23" s="700"/>
      <c r="H23" s="701"/>
      <c r="I23" s="702" t="s">
        <v>95</v>
      </c>
      <c r="J23" s="703"/>
      <c r="K23" s="704"/>
      <c r="L23" s="705"/>
      <c r="M23" s="706"/>
      <c r="N23" s="706"/>
      <c r="O23" s="706"/>
      <c r="P23" s="706"/>
      <c r="Q23" s="707"/>
      <c r="R23" s="13"/>
      <c r="S23" s="5"/>
      <c r="U23" s="11" t="s">
        <v>88</v>
      </c>
      <c r="V23" s="11"/>
      <c r="W23" s="11"/>
      <c r="X23" s="11"/>
      <c r="Y23" s="11"/>
      <c r="Z23" s="11"/>
      <c r="AA23" s="11"/>
      <c r="AB23" s="11"/>
      <c r="AC23" s="11"/>
      <c r="AD23" s="11"/>
      <c r="AE23" s="11"/>
      <c r="AF23" s="11"/>
      <c r="AG23" s="11"/>
    </row>
    <row r="24" spans="1:33" s="6" customFormat="1" ht="15" customHeight="1" thickBot="1">
      <c r="A24" s="711"/>
      <c r="B24" s="712"/>
      <c r="C24" s="713"/>
      <c r="D24" s="689" t="s">
        <v>121</v>
      </c>
      <c r="E24" s="690"/>
      <c r="F24" s="691"/>
      <c r="G24" s="692"/>
      <c r="H24" s="692"/>
      <c r="I24" s="692"/>
      <c r="J24" s="692"/>
      <c r="K24" s="692"/>
      <c r="L24" s="692"/>
      <c r="M24" s="692"/>
      <c r="N24" s="692"/>
      <c r="O24" s="692"/>
      <c r="P24" s="692"/>
      <c r="Q24" s="693"/>
      <c r="R24" s="13"/>
      <c r="S24" s="5"/>
      <c r="U24" s="11" t="s">
        <v>204</v>
      </c>
      <c r="V24" s="11"/>
      <c r="W24" s="11"/>
      <c r="X24" s="11"/>
      <c r="Y24" s="11"/>
      <c r="Z24" s="11"/>
      <c r="AA24" s="11"/>
      <c r="AB24" s="11"/>
      <c r="AC24" s="11"/>
      <c r="AD24" s="11"/>
      <c r="AE24" s="11"/>
      <c r="AF24" s="11"/>
      <c r="AG24" s="11"/>
    </row>
    <row r="25" spans="1:33" s="6" customFormat="1" ht="15" customHeight="1" thickBot="1">
      <c r="A25" s="714"/>
      <c r="B25" s="715"/>
      <c r="C25" s="716"/>
      <c r="D25" s="660" t="s">
        <v>67</v>
      </c>
      <c r="E25" s="679"/>
      <c r="F25" s="691"/>
      <c r="G25" s="692"/>
      <c r="H25" s="692"/>
      <c r="I25" s="692"/>
      <c r="J25" s="692"/>
      <c r="K25" s="692"/>
      <c r="L25" s="692"/>
      <c r="M25" s="692"/>
      <c r="N25" s="692"/>
      <c r="O25" s="692"/>
      <c r="P25" s="692"/>
      <c r="Q25" s="693"/>
      <c r="R25" s="13"/>
      <c r="S25" s="5"/>
      <c r="U25" s="11" t="s">
        <v>205</v>
      </c>
      <c r="V25" s="11"/>
      <c r="W25" s="11"/>
      <c r="X25" s="11"/>
      <c r="Y25" s="11"/>
      <c r="Z25" s="11"/>
      <c r="AA25" s="11"/>
      <c r="AB25" s="11"/>
      <c r="AC25" s="11"/>
      <c r="AD25" s="11"/>
      <c r="AE25" s="11"/>
      <c r="AF25" s="11"/>
      <c r="AG25" s="11"/>
    </row>
    <row r="26" spans="1:33" s="6" customFormat="1" ht="15" customHeight="1" thickBot="1">
      <c r="A26" s="666" t="s">
        <v>324</v>
      </c>
      <c r="B26" s="667"/>
      <c r="C26" s="668"/>
      <c r="D26" s="672" t="s">
        <v>48</v>
      </c>
      <c r="E26" s="673"/>
      <c r="F26" s="674" t="s">
        <v>157</v>
      </c>
      <c r="G26" s="675"/>
      <c r="H26" s="675"/>
      <c r="I26" s="675"/>
      <c r="J26" s="675"/>
      <c r="K26" s="675"/>
      <c r="L26" s="675"/>
      <c r="M26" s="675"/>
      <c r="N26" s="675"/>
      <c r="O26" s="675"/>
      <c r="P26" s="675"/>
      <c r="Q26" s="676"/>
      <c r="R26" s="13"/>
      <c r="S26" s="5"/>
      <c r="U26" s="11"/>
      <c r="V26" s="11"/>
      <c r="W26" s="11"/>
      <c r="X26" s="11"/>
      <c r="Y26" s="11"/>
      <c r="Z26" s="11"/>
      <c r="AA26" s="11"/>
      <c r="AB26" s="11"/>
      <c r="AC26" s="11"/>
      <c r="AD26" s="11"/>
      <c r="AE26" s="11"/>
      <c r="AF26" s="11"/>
      <c r="AG26" s="11"/>
    </row>
    <row r="27" spans="1:33" s="6" customFormat="1" ht="15" customHeight="1" thickBot="1">
      <c r="A27" s="666"/>
      <c r="B27" s="667"/>
      <c r="C27" s="668"/>
      <c r="D27" s="677" t="s">
        <v>49</v>
      </c>
      <c r="E27" s="694"/>
      <c r="F27" s="662" t="s">
        <v>85</v>
      </c>
      <c r="G27" s="663"/>
      <c r="H27" s="589"/>
      <c r="I27" s="590"/>
      <c r="J27" s="590"/>
      <c r="K27" s="590"/>
      <c r="L27" s="590"/>
      <c r="M27" s="590"/>
      <c r="N27" s="590"/>
      <c r="O27" s="590"/>
      <c r="P27" s="590"/>
      <c r="Q27" s="591"/>
      <c r="R27" s="13"/>
      <c r="S27" s="5"/>
      <c r="U27" s="112" t="s">
        <v>323</v>
      </c>
      <c r="V27" s="11"/>
      <c r="W27" s="11"/>
      <c r="X27" s="11" t="s">
        <v>98</v>
      </c>
      <c r="Z27" s="11"/>
      <c r="AA27" s="11"/>
      <c r="AB27" s="11"/>
      <c r="AC27" s="11"/>
      <c r="AD27" s="11"/>
      <c r="AE27" s="11"/>
      <c r="AF27" s="11"/>
      <c r="AG27" s="11"/>
    </row>
    <row r="28" spans="1:33" s="6" customFormat="1" ht="15" customHeight="1" thickBot="1">
      <c r="A28" s="666"/>
      <c r="B28" s="667"/>
      <c r="C28" s="668"/>
      <c r="D28" s="660"/>
      <c r="E28" s="661"/>
      <c r="F28" s="664"/>
      <c r="G28" s="665"/>
      <c r="H28" s="592"/>
      <c r="I28" s="590"/>
      <c r="J28" s="590"/>
      <c r="K28" s="590"/>
      <c r="L28" s="590"/>
      <c r="M28" s="590"/>
      <c r="N28" s="590"/>
      <c r="O28" s="590"/>
      <c r="P28" s="590"/>
      <c r="Q28" s="591"/>
      <c r="R28" s="13"/>
      <c r="S28" s="71"/>
      <c r="U28" s="11" t="s">
        <v>325</v>
      </c>
      <c r="V28" s="11"/>
      <c r="W28" s="11"/>
      <c r="X28" s="11" t="s">
        <v>99</v>
      </c>
      <c r="Z28" s="11"/>
      <c r="AA28" s="11"/>
      <c r="AB28" s="11"/>
      <c r="AC28" s="11"/>
      <c r="AD28" s="11"/>
      <c r="AE28" s="11"/>
      <c r="AF28" s="11"/>
      <c r="AG28" s="11"/>
    </row>
    <row r="29" spans="1:33" s="6" customFormat="1" ht="14.1" customHeight="1" thickBot="1">
      <c r="A29" s="666"/>
      <c r="B29" s="667"/>
      <c r="C29" s="668"/>
      <c r="D29" s="658" t="s">
        <v>326</v>
      </c>
      <c r="E29" s="659"/>
      <c r="F29" s="662" t="s">
        <v>85</v>
      </c>
      <c r="G29" s="663"/>
      <c r="H29" s="589"/>
      <c r="I29" s="590"/>
      <c r="J29" s="590"/>
      <c r="K29" s="590"/>
      <c r="L29" s="590"/>
      <c r="M29" s="590"/>
      <c r="N29" s="590"/>
      <c r="O29" s="590"/>
      <c r="P29" s="590"/>
      <c r="Q29" s="591"/>
      <c r="R29" s="13"/>
      <c r="S29" s="5"/>
      <c r="U29" s="11" t="s">
        <v>205</v>
      </c>
      <c r="V29" s="11"/>
      <c r="W29" s="11"/>
      <c r="X29" s="11" t="s">
        <v>205</v>
      </c>
      <c r="Z29" s="11"/>
      <c r="AA29" s="11"/>
      <c r="AB29" s="11"/>
      <c r="AC29" s="11"/>
      <c r="AD29" s="11"/>
      <c r="AE29" s="11"/>
      <c r="AF29" s="11"/>
      <c r="AG29" s="11"/>
    </row>
    <row r="30" spans="1:33" s="6" customFormat="1" ht="14.1" customHeight="1" thickBot="1">
      <c r="A30" s="669"/>
      <c r="B30" s="670"/>
      <c r="C30" s="671"/>
      <c r="D30" s="660"/>
      <c r="E30" s="661"/>
      <c r="F30" s="664"/>
      <c r="G30" s="665"/>
      <c r="H30" s="592"/>
      <c r="I30" s="590"/>
      <c r="J30" s="590"/>
      <c r="K30" s="590"/>
      <c r="L30" s="590"/>
      <c r="M30" s="590"/>
      <c r="N30" s="590"/>
      <c r="O30" s="590"/>
      <c r="P30" s="590"/>
      <c r="Q30" s="591"/>
      <c r="R30" s="13"/>
      <c r="S30" s="5"/>
      <c r="U30" s="11" t="s">
        <v>202</v>
      </c>
      <c r="V30" s="11"/>
      <c r="W30" s="11"/>
      <c r="X30" s="11" t="s">
        <v>202</v>
      </c>
      <c r="Z30" s="11"/>
      <c r="AA30" s="11"/>
      <c r="AB30" s="11"/>
      <c r="AC30" s="11"/>
      <c r="AD30" s="11"/>
      <c r="AE30" s="11"/>
      <c r="AF30" s="11"/>
      <c r="AG30" s="11"/>
    </row>
    <row r="31" spans="1:33" s="6" customFormat="1" ht="14.1" customHeight="1" thickBot="1">
      <c r="A31" s="666" t="s">
        <v>327</v>
      </c>
      <c r="B31" s="667"/>
      <c r="C31" s="668"/>
      <c r="D31" s="672" t="s">
        <v>48</v>
      </c>
      <c r="E31" s="673"/>
      <c r="F31" s="674" t="s">
        <v>157</v>
      </c>
      <c r="G31" s="675"/>
      <c r="H31" s="675"/>
      <c r="I31" s="675"/>
      <c r="J31" s="675"/>
      <c r="K31" s="675"/>
      <c r="L31" s="675"/>
      <c r="M31" s="675"/>
      <c r="N31" s="675"/>
      <c r="O31" s="675"/>
      <c r="P31" s="675"/>
      <c r="Q31" s="676"/>
      <c r="R31" s="13"/>
      <c r="S31" s="5"/>
      <c r="U31" s="11" t="s">
        <v>89</v>
      </c>
      <c r="V31" s="11"/>
      <c r="W31" s="11"/>
      <c r="X31" s="11" t="s">
        <v>206</v>
      </c>
      <c r="Z31" s="11"/>
      <c r="AA31" s="11"/>
      <c r="AB31" s="11"/>
      <c r="AC31" s="11"/>
      <c r="AD31" s="11"/>
      <c r="AE31" s="11"/>
      <c r="AF31" s="11"/>
      <c r="AG31" s="11"/>
    </row>
    <row r="32" spans="1:33" s="6" customFormat="1" ht="14.1" customHeight="1" thickBot="1">
      <c r="A32" s="666"/>
      <c r="B32" s="667"/>
      <c r="C32" s="668"/>
      <c r="D32" s="677" t="s">
        <v>328</v>
      </c>
      <c r="E32" s="678"/>
      <c r="F32" s="585" t="s">
        <v>256</v>
      </c>
      <c r="G32" s="586"/>
      <c r="H32" s="589"/>
      <c r="I32" s="590"/>
      <c r="J32" s="590"/>
      <c r="K32" s="590"/>
      <c r="L32" s="590"/>
      <c r="M32" s="590"/>
      <c r="N32" s="590"/>
      <c r="O32" s="590"/>
      <c r="P32" s="590"/>
      <c r="Q32" s="591"/>
      <c r="R32" s="13"/>
      <c r="S32" s="5"/>
      <c r="U32" s="11" t="s">
        <v>90</v>
      </c>
      <c r="V32" s="11"/>
      <c r="W32" s="11"/>
      <c r="X32" s="11" t="s">
        <v>207</v>
      </c>
      <c r="Z32" s="11"/>
      <c r="AA32" s="11"/>
      <c r="AB32" s="11"/>
      <c r="AC32" s="11"/>
      <c r="AD32" s="11"/>
      <c r="AE32" s="11"/>
      <c r="AF32" s="11"/>
      <c r="AG32" s="11"/>
    </row>
    <row r="33" spans="1:33" s="6" customFormat="1" ht="15" customHeight="1" thickBot="1">
      <c r="A33" s="666"/>
      <c r="B33" s="667"/>
      <c r="C33" s="668"/>
      <c r="D33" s="660"/>
      <c r="E33" s="679"/>
      <c r="F33" s="587"/>
      <c r="G33" s="588"/>
      <c r="H33" s="592"/>
      <c r="I33" s="590"/>
      <c r="J33" s="590"/>
      <c r="K33" s="590"/>
      <c r="L33" s="590"/>
      <c r="M33" s="590"/>
      <c r="N33" s="590"/>
      <c r="O33" s="590"/>
      <c r="P33" s="590"/>
      <c r="Q33" s="591"/>
      <c r="R33" s="13"/>
      <c r="S33" s="71"/>
      <c r="U33" s="11" t="s">
        <v>91</v>
      </c>
      <c r="V33" s="11"/>
      <c r="W33" s="11"/>
      <c r="X33" s="11" t="s">
        <v>208</v>
      </c>
      <c r="Z33" s="11"/>
      <c r="AA33" s="11"/>
      <c r="AB33" s="11"/>
      <c r="AC33" s="11"/>
      <c r="AD33" s="11"/>
      <c r="AE33" s="11"/>
      <c r="AF33" s="11"/>
      <c r="AG33" s="11"/>
    </row>
    <row r="34" spans="1:33" s="6" customFormat="1" ht="14.1" customHeight="1" thickBot="1">
      <c r="A34" s="666"/>
      <c r="B34" s="667"/>
      <c r="C34" s="668"/>
      <c r="D34" s="677" t="s">
        <v>329</v>
      </c>
      <c r="E34" s="678"/>
      <c r="F34" s="585" t="s">
        <v>256</v>
      </c>
      <c r="G34" s="586"/>
      <c r="H34" s="589"/>
      <c r="I34" s="590"/>
      <c r="J34" s="590"/>
      <c r="K34" s="590"/>
      <c r="L34" s="590"/>
      <c r="M34" s="590"/>
      <c r="N34" s="590"/>
      <c r="O34" s="590"/>
      <c r="P34" s="590"/>
      <c r="Q34" s="591"/>
      <c r="R34" s="13"/>
      <c r="S34" s="5"/>
      <c r="U34" s="11" t="s">
        <v>92</v>
      </c>
      <c r="V34" s="11"/>
      <c r="W34" s="11"/>
      <c r="X34" s="112" t="s">
        <v>209</v>
      </c>
      <c r="Z34" s="11"/>
      <c r="AA34" s="11"/>
      <c r="AB34" s="11"/>
      <c r="AC34" s="11"/>
      <c r="AD34" s="11"/>
      <c r="AE34" s="11"/>
      <c r="AF34" s="11"/>
      <c r="AG34" s="11"/>
    </row>
    <row r="35" spans="1:33" s="6" customFormat="1" ht="14.1" customHeight="1" thickBot="1">
      <c r="A35" s="669"/>
      <c r="B35" s="670"/>
      <c r="C35" s="671"/>
      <c r="D35" s="660"/>
      <c r="E35" s="679"/>
      <c r="F35" s="587"/>
      <c r="G35" s="588"/>
      <c r="H35" s="592"/>
      <c r="I35" s="590"/>
      <c r="J35" s="590"/>
      <c r="K35" s="590"/>
      <c r="L35" s="590"/>
      <c r="M35" s="590"/>
      <c r="N35" s="590"/>
      <c r="O35" s="590"/>
      <c r="P35" s="590"/>
      <c r="Q35" s="591"/>
      <c r="R35" s="13"/>
      <c r="S35" s="5"/>
      <c r="U35" s="11" t="s">
        <v>93</v>
      </c>
      <c r="V35" s="11"/>
      <c r="W35" s="11"/>
      <c r="X35" s="80" t="s">
        <v>210</v>
      </c>
      <c r="Z35" s="11"/>
      <c r="AA35" s="11"/>
      <c r="AB35" s="11"/>
      <c r="AC35" s="11"/>
      <c r="AD35" s="11"/>
      <c r="AE35" s="11"/>
      <c r="AF35" s="11"/>
      <c r="AG35" s="11"/>
    </row>
    <row r="36" spans="1:33" s="6" customFormat="1" ht="14.1" customHeight="1" thickBot="1">
      <c r="A36" s="632" t="s">
        <v>330</v>
      </c>
      <c r="B36" s="633"/>
      <c r="C36" s="634"/>
      <c r="D36" s="641" t="s">
        <v>130</v>
      </c>
      <c r="E36" s="217" t="s">
        <v>331</v>
      </c>
      <c r="F36" s="576" t="s">
        <v>83</v>
      </c>
      <c r="G36" s="577"/>
      <c r="H36" s="578"/>
      <c r="I36" s="644"/>
      <c r="J36" s="645"/>
      <c r="K36" s="645"/>
      <c r="L36" s="645"/>
      <c r="M36" s="645"/>
      <c r="N36" s="645"/>
      <c r="O36" s="645"/>
      <c r="P36" s="645"/>
      <c r="Q36" s="646"/>
      <c r="R36" s="13"/>
      <c r="S36" s="5"/>
      <c r="U36" s="11" t="s">
        <v>205</v>
      </c>
      <c r="V36" s="11"/>
      <c r="W36" s="11"/>
      <c r="X36" s="80" t="s">
        <v>205</v>
      </c>
      <c r="Z36" s="11"/>
      <c r="AA36" s="11"/>
      <c r="AB36" s="11"/>
      <c r="AC36" s="11"/>
      <c r="AD36" s="11"/>
      <c r="AE36" s="11"/>
      <c r="AF36" s="11"/>
      <c r="AG36" s="11"/>
    </row>
    <row r="37" spans="1:33" s="6" customFormat="1" ht="14.1" customHeight="1" thickBot="1">
      <c r="A37" s="635"/>
      <c r="B37" s="636"/>
      <c r="C37" s="637"/>
      <c r="D37" s="642"/>
      <c r="E37" s="647" t="s">
        <v>27</v>
      </c>
      <c r="F37" s="649" t="s">
        <v>85</v>
      </c>
      <c r="G37" s="650"/>
      <c r="H37" s="653"/>
      <c r="I37" s="654"/>
      <c r="J37" s="654"/>
      <c r="K37" s="654"/>
      <c r="L37" s="654"/>
      <c r="M37" s="654"/>
      <c r="N37" s="654"/>
      <c r="O37" s="654"/>
      <c r="P37" s="654"/>
      <c r="Q37" s="655"/>
      <c r="R37" s="13"/>
      <c r="S37" s="5"/>
      <c r="U37" s="11"/>
      <c r="V37" s="11"/>
      <c r="W37" s="11"/>
      <c r="X37" s="11"/>
      <c r="Y37" s="11"/>
      <c r="Z37" s="11"/>
      <c r="AA37" s="11"/>
      <c r="AB37" s="11"/>
      <c r="AC37" s="11"/>
      <c r="AD37" s="11"/>
      <c r="AE37" s="11"/>
      <c r="AF37" s="11"/>
      <c r="AG37" s="11"/>
    </row>
    <row r="38" spans="1:33" ht="15" customHeight="1" thickBot="1">
      <c r="A38" s="635"/>
      <c r="B38" s="636"/>
      <c r="C38" s="637"/>
      <c r="D38" s="642"/>
      <c r="E38" s="648"/>
      <c r="F38" s="651"/>
      <c r="G38" s="652"/>
      <c r="H38" s="656"/>
      <c r="I38" s="654"/>
      <c r="J38" s="654"/>
      <c r="K38" s="654"/>
      <c r="L38" s="654"/>
      <c r="M38" s="654"/>
      <c r="N38" s="654"/>
      <c r="O38" s="654"/>
      <c r="P38" s="654"/>
      <c r="Q38" s="655"/>
      <c r="R38" s="70"/>
      <c r="S38" s="71"/>
      <c r="U38" s="80" t="s">
        <v>332</v>
      </c>
      <c r="X38" s="218" t="s">
        <v>333</v>
      </c>
      <c r="Y38" s="11"/>
    </row>
    <row r="39" spans="1:33" ht="14.1" customHeight="1" thickBot="1">
      <c r="A39" s="635"/>
      <c r="B39" s="636"/>
      <c r="C39" s="637"/>
      <c r="D39" s="642"/>
      <c r="E39" s="657" t="s">
        <v>28</v>
      </c>
      <c r="F39" s="649" t="s">
        <v>85</v>
      </c>
      <c r="G39" s="650"/>
      <c r="H39" s="653"/>
      <c r="I39" s="654"/>
      <c r="J39" s="654"/>
      <c r="K39" s="654"/>
      <c r="L39" s="654"/>
      <c r="M39" s="654"/>
      <c r="N39" s="654"/>
      <c r="O39" s="654"/>
      <c r="P39" s="654"/>
      <c r="Q39" s="655"/>
      <c r="R39" s="70"/>
      <c r="S39" s="70"/>
      <c r="U39" s="80" t="s">
        <v>334</v>
      </c>
      <c r="X39" s="218" t="s">
        <v>335</v>
      </c>
    </row>
    <row r="40" spans="1:33" ht="14.1" customHeight="1" thickBot="1">
      <c r="A40" s="635"/>
      <c r="B40" s="636"/>
      <c r="C40" s="637"/>
      <c r="D40" s="643"/>
      <c r="E40" s="648"/>
      <c r="F40" s="651"/>
      <c r="G40" s="652"/>
      <c r="H40" s="656"/>
      <c r="I40" s="654"/>
      <c r="J40" s="654"/>
      <c r="K40" s="654"/>
      <c r="L40" s="654"/>
      <c r="M40" s="654"/>
      <c r="N40" s="654"/>
      <c r="O40" s="654"/>
      <c r="P40" s="654"/>
      <c r="Q40" s="655"/>
      <c r="R40" s="70"/>
      <c r="S40" s="70"/>
      <c r="U40" s="80" t="s">
        <v>106</v>
      </c>
      <c r="X40" s="219" t="s">
        <v>106</v>
      </c>
    </row>
    <row r="41" spans="1:33" ht="14.1" customHeight="1" thickBot="1">
      <c r="A41" s="635"/>
      <c r="B41" s="636"/>
      <c r="C41" s="637"/>
      <c r="D41" s="220" t="s">
        <v>148</v>
      </c>
      <c r="E41" s="221" t="s">
        <v>200</v>
      </c>
      <c r="F41" s="680" t="s">
        <v>70</v>
      </c>
      <c r="G41" s="681"/>
      <c r="H41" s="682"/>
      <c r="I41" s="683"/>
      <c r="J41" s="684"/>
      <c r="K41" s="684"/>
      <c r="L41" s="684"/>
      <c r="M41" s="684"/>
      <c r="N41" s="684"/>
      <c r="O41" s="684"/>
      <c r="P41" s="684"/>
      <c r="Q41" s="685"/>
      <c r="R41" s="70"/>
      <c r="S41" s="70"/>
      <c r="Y41" s="11"/>
    </row>
    <row r="42" spans="1:33" ht="14.1" customHeight="1" thickBot="1">
      <c r="A42" s="635"/>
      <c r="B42" s="636"/>
      <c r="C42" s="637"/>
      <c r="D42" s="686" t="s">
        <v>337</v>
      </c>
      <c r="E42" s="222" t="s">
        <v>126</v>
      </c>
      <c r="F42" s="576" t="s">
        <v>102</v>
      </c>
      <c r="G42" s="577"/>
      <c r="H42" s="577"/>
      <c r="I42" s="577"/>
      <c r="J42" s="578"/>
      <c r="K42" s="223"/>
      <c r="L42" s="224"/>
      <c r="M42" s="224"/>
      <c r="N42" s="225"/>
      <c r="O42" s="225"/>
      <c r="P42" s="225"/>
      <c r="Q42" s="226"/>
      <c r="R42" s="70"/>
      <c r="S42" s="70"/>
      <c r="U42" s="11" t="s">
        <v>211</v>
      </c>
      <c r="X42" s="80" t="s">
        <v>336</v>
      </c>
    </row>
    <row r="43" spans="1:33" s="6" customFormat="1" ht="15" customHeight="1" thickBot="1">
      <c r="A43" s="635"/>
      <c r="B43" s="636"/>
      <c r="C43" s="637"/>
      <c r="D43" s="687"/>
      <c r="E43" s="169"/>
      <c r="F43" s="169"/>
      <c r="G43" s="169"/>
      <c r="H43" s="169"/>
      <c r="I43" s="169"/>
      <c r="J43" s="169"/>
      <c r="K43" s="169"/>
      <c r="L43" s="169"/>
      <c r="M43" s="251" t="s">
        <v>338</v>
      </c>
      <c r="N43" s="582"/>
      <c r="O43" s="583"/>
      <c r="P43" s="584"/>
      <c r="Q43" s="170" t="s">
        <v>24</v>
      </c>
      <c r="R43" s="13"/>
      <c r="S43" s="71"/>
      <c r="U43" s="11" t="s">
        <v>106</v>
      </c>
      <c r="V43" s="11"/>
      <c r="W43" s="11"/>
      <c r="X43" s="80" t="s">
        <v>193</v>
      </c>
      <c r="Y43" s="80"/>
      <c r="Z43" s="11"/>
      <c r="AA43" s="11"/>
      <c r="AB43" s="11"/>
      <c r="AC43" s="11"/>
      <c r="AD43" s="11"/>
      <c r="AE43" s="11"/>
      <c r="AF43" s="11"/>
      <c r="AG43" s="11"/>
    </row>
    <row r="44" spans="1:33" s="6" customFormat="1" ht="15" customHeight="1" thickBot="1">
      <c r="A44" s="638"/>
      <c r="B44" s="639"/>
      <c r="C44" s="640"/>
      <c r="D44" s="688"/>
      <c r="E44" s="171"/>
      <c r="F44" s="169"/>
      <c r="G44" s="169"/>
      <c r="H44" s="169"/>
      <c r="I44" s="169"/>
      <c r="J44" s="169"/>
      <c r="K44" s="169"/>
      <c r="L44" s="171"/>
      <c r="M44" s="227" t="s">
        <v>339</v>
      </c>
      <c r="N44" s="582"/>
      <c r="O44" s="583"/>
      <c r="P44" s="584"/>
      <c r="Q44" s="228" t="s">
        <v>24</v>
      </c>
      <c r="R44" s="5"/>
      <c r="S44" s="71"/>
      <c r="U44" s="11"/>
      <c r="V44" s="80"/>
      <c r="W44" s="80"/>
      <c r="X44" s="80" t="s">
        <v>25</v>
      </c>
      <c r="Y44" s="80"/>
      <c r="Z44" s="11"/>
      <c r="AA44" s="11"/>
      <c r="AB44" s="11"/>
      <c r="AC44" s="11"/>
      <c r="AD44" s="11"/>
      <c r="AE44" s="11"/>
      <c r="AF44" s="11"/>
      <c r="AG44" s="11"/>
    </row>
    <row r="45" spans="1:33" s="6" customFormat="1" ht="15" customHeight="1" thickBot="1">
      <c r="A45" s="346" t="s">
        <v>341</v>
      </c>
      <c r="B45" s="347"/>
      <c r="C45" s="348"/>
      <c r="D45" s="628" t="s">
        <v>23</v>
      </c>
      <c r="E45" s="629"/>
      <c r="F45" s="630" t="s">
        <v>157</v>
      </c>
      <c r="G45" s="601"/>
      <c r="H45" s="601"/>
      <c r="I45" s="601"/>
      <c r="J45" s="601"/>
      <c r="K45" s="602"/>
      <c r="L45" s="229"/>
      <c r="M45" s="229"/>
      <c r="N45" s="229"/>
      <c r="O45" s="229"/>
      <c r="P45" s="229"/>
      <c r="Q45" s="230"/>
      <c r="R45" s="5"/>
      <c r="S45" s="5"/>
      <c r="U45" s="219" t="s">
        <v>225</v>
      </c>
      <c r="V45" s="80"/>
      <c r="W45" s="80"/>
      <c r="X45" s="11"/>
      <c r="Y45" s="80"/>
      <c r="Z45" s="11"/>
      <c r="AA45" s="11"/>
      <c r="AB45" s="11"/>
      <c r="AC45" s="11"/>
      <c r="AD45" s="11"/>
      <c r="AE45" s="11"/>
      <c r="AF45" s="11"/>
      <c r="AG45" s="11"/>
    </row>
    <row r="46" spans="1:33" s="6" customFormat="1" ht="15" customHeight="1" thickBot="1">
      <c r="A46" s="429"/>
      <c r="B46" s="430"/>
      <c r="C46" s="431"/>
      <c r="D46" s="625" t="s">
        <v>343</v>
      </c>
      <c r="E46" s="631"/>
      <c r="F46" s="626"/>
      <c r="G46" s="550" t="s">
        <v>344</v>
      </c>
      <c r="H46" s="551"/>
      <c r="I46" s="551"/>
      <c r="J46" s="552"/>
      <c r="K46" s="553" t="s">
        <v>345</v>
      </c>
      <c r="L46" s="554"/>
      <c r="M46" s="555"/>
      <c r="N46" s="607"/>
      <c r="O46" s="608"/>
      <c r="P46" s="608"/>
      <c r="Q46" s="609"/>
      <c r="R46" s="13"/>
      <c r="S46" s="5"/>
      <c r="U46" s="219" t="s">
        <v>100</v>
      </c>
      <c r="V46" s="11"/>
      <c r="W46" s="11"/>
      <c r="X46" s="80" t="s">
        <v>340</v>
      </c>
      <c r="Y46" s="80"/>
      <c r="Z46" s="11"/>
      <c r="AA46" s="11"/>
      <c r="AB46" s="11"/>
      <c r="AC46" s="11"/>
      <c r="AD46" s="11"/>
      <c r="AE46" s="11"/>
      <c r="AF46" s="11"/>
      <c r="AG46" s="11"/>
    </row>
    <row r="47" spans="1:33" ht="15" customHeight="1" thickBot="1">
      <c r="A47" s="361"/>
      <c r="B47" s="362"/>
      <c r="C47" s="363"/>
      <c r="D47" s="610" t="s">
        <v>346</v>
      </c>
      <c r="E47" s="611"/>
      <c r="F47" s="611"/>
      <c r="G47" s="600" t="s">
        <v>344</v>
      </c>
      <c r="H47" s="601"/>
      <c r="I47" s="601"/>
      <c r="J47" s="602"/>
      <c r="K47" s="612" t="s">
        <v>345</v>
      </c>
      <c r="L47" s="613"/>
      <c r="M47" s="613"/>
      <c r="N47" s="614"/>
      <c r="O47" s="615"/>
      <c r="P47" s="615"/>
      <c r="Q47" s="616"/>
      <c r="R47" s="70"/>
      <c r="S47" s="71"/>
      <c r="U47" s="219" t="s">
        <v>224</v>
      </c>
      <c r="X47" s="80" t="s">
        <v>342</v>
      </c>
    </row>
    <row r="48" spans="1:33" ht="15" customHeight="1" thickBot="1">
      <c r="A48" s="346" t="s">
        <v>347</v>
      </c>
      <c r="B48" s="617"/>
      <c r="C48" s="618"/>
      <c r="D48" s="622" t="s">
        <v>58</v>
      </c>
      <c r="E48" s="623"/>
      <c r="F48" s="624" t="s">
        <v>77</v>
      </c>
      <c r="G48" s="480"/>
      <c r="H48" s="481"/>
      <c r="I48" s="231"/>
      <c r="J48" s="232"/>
      <c r="K48" s="233"/>
      <c r="L48" s="234"/>
      <c r="M48" s="234"/>
      <c r="N48" s="234"/>
      <c r="O48" s="234"/>
      <c r="P48" s="234"/>
      <c r="Q48" s="235"/>
      <c r="R48" s="70"/>
      <c r="S48" s="71"/>
      <c r="U48" s="219" t="s">
        <v>101</v>
      </c>
      <c r="X48" s="80" t="s">
        <v>106</v>
      </c>
    </row>
    <row r="49" spans="1:33" ht="15" customHeight="1" thickBot="1">
      <c r="A49" s="619"/>
      <c r="B49" s="620"/>
      <c r="C49" s="621"/>
      <c r="D49" s="625" t="s">
        <v>69</v>
      </c>
      <c r="E49" s="626"/>
      <c r="F49" s="627"/>
      <c r="G49" s="583"/>
      <c r="H49" s="584"/>
      <c r="I49" s="593" t="s">
        <v>47</v>
      </c>
      <c r="J49" s="594"/>
      <c r="K49" s="595"/>
      <c r="L49" s="596"/>
      <c r="M49" s="597"/>
      <c r="N49" s="597"/>
      <c r="O49" s="597"/>
      <c r="P49" s="597"/>
      <c r="Q49" s="598"/>
      <c r="R49" s="70"/>
      <c r="S49" s="71"/>
    </row>
    <row r="50" spans="1:33" ht="30" customHeight="1" thickBot="1">
      <c r="A50" s="599" t="s">
        <v>348</v>
      </c>
      <c r="B50" s="599"/>
      <c r="C50" s="599"/>
      <c r="D50" s="556" t="s">
        <v>200</v>
      </c>
      <c r="E50" s="557"/>
      <c r="F50" s="600" t="s">
        <v>70</v>
      </c>
      <c r="G50" s="601"/>
      <c r="H50" s="602"/>
      <c r="I50" s="603"/>
      <c r="J50" s="604"/>
      <c r="K50" s="604"/>
      <c r="L50" s="605"/>
      <c r="M50" s="605"/>
      <c r="N50" s="605"/>
      <c r="O50" s="605"/>
      <c r="P50" s="605"/>
      <c r="Q50" s="606"/>
      <c r="R50" s="70"/>
      <c r="S50" s="71"/>
      <c r="X50" s="11" t="s">
        <v>201</v>
      </c>
    </row>
    <row r="51" spans="1:33" ht="15" customHeight="1" thickBot="1">
      <c r="A51" s="564" t="s">
        <v>349</v>
      </c>
      <c r="B51" s="565"/>
      <c r="C51" s="566"/>
      <c r="D51" s="556" t="s">
        <v>26</v>
      </c>
      <c r="E51" s="557"/>
      <c r="F51" s="570" t="s">
        <v>70</v>
      </c>
      <c r="G51" s="571"/>
      <c r="H51" s="572"/>
      <c r="I51" s="573" t="s">
        <v>350</v>
      </c>
      <c r="J51" s="574"/>
      <c r="K51" s="575"/>
      <c r="L51" s="576" t="s">
        <v>256</v>
      </c>
      <c r="M51" s="577"/>
      <c r="N51" s="577"/>
      <c r="O51" s="577"/>
      <c r="P51" s="577"/>
      <c r="Q51" s="578"/>
      <c r="R51" s="70"/>
      <c r="S51" s="71"/>
      <c r="X51" s="80" t="s">
        <v>161</v>
      </c>
    </row>
    <row r="52" spans="1:33" ht="24.95" customHeight="1" thickBot="1">
      <c r="A52" s="567"/>
      <c r="B52" s="568"/>
      <c r="C52" s="569"/>
      <c r="D52" s="556" t="s">
        <v>119</v>
      </c>
      <c r="E52" s="557"/>
      <c r="F52" s="579"/>
      <c r="G52" s="580"/>
      <c r="H52" s="580"/>
      <c r="I52" s="580"/>
      <c r="J52" s="580"/>
      <c r="K52" s="580"/>
      <c r="L52" s="580"/>
      <c r="M52" s="580"/>
      <c r="N52" s="580"/>
      <c r="O52" s="580"/>
      <c r="P52" s="580"/>
      <c r="Q52" s="581"/>
      <c r="R52" s="70"/>
      <c r="S52" s="71"/>
      <c r="X52" s="81"/>
    </row>
    <row r="53" spans="1:33" ht="15" customHeight="1" thickBot="1">
      <c r="A53" s="356" t="s">
        <v>249</v>
      </c>
      <c r="B53" s="357"/>
      <c r="C53" s="358"/>
      <c r="D53" s="556" t="s">
        <v>58</v>
      </c>
      <c r="E53" s="557"/>
      <c r="F53" s="558" t="s">
        <v>70</v>
      </c>
      <c r="G53" s="559"/>
      <c r="H53" s="560"/>
      <c r="I53" s="561" t="s">
        <v>351</v>
      </c>
      <c r="J53" s="562"/>
      <c r="K53" s="562"/>
      <c r="L53" s="562"/>
      <c r="M53" s="562"/>
      <c r="N53" s="562"/>
      <c r="O53" s="562"/>
      <c r="P53" s="562"/>
      <c r="Q53" s="563"/>
      <c r="R53" s="70"/>
      <c r="S53" s="71"/>
      <c r="X53" s="176" t="s">
        <v>139</v>
      </c>
    </row>
    <row r="54" spans="1:33" ht="15" customHeight="1" thickBot="1">
      <c r="A54" s="115"/>
      <c r="B54" s="116"/>
      <c r="C54" s="115"/>
      <c r="D54" s="115"/>
      <c r="E54" s="77"/>
      <c r="F54" s="77"/>
      <c r="G54" s="77"/>
      <c r="H54" s="77"/>
      <c r="I54" s="117"/>
      <c r="J54" s="117"/>
      <c r="K54" s="117"/>
      <c r="L54" s="117"/>
      <c r="M54" s="117"/>
      <c r="N54" s="117"/>
      <c r="O54" s="117"/>
      <c r="P54" s="117"/>
      <c r="Q54" s="117"/>
      <c r="R54" s="70"/>
      <c r="S54" s="70"/>
      <c r="X54" s="176" t="s">
        <v>106</v>
      </c>
    </row>
    <row r="55" spans="1:33" s="6" customFormat="1" ht="10.5" customHeight="1" thickBot="1">
      <c r="A55" s="82" t="s">
        <v>30</v>
      </c>
      <c r="B55" s="118"/>
      <c r="C55" s="80" t="s">
        <v>31</v>
      </c>
      <c r="D55" s="80"/>
      <c r="E55" s="80"/>
      <c r="F55" s="80"/>
      <c r="G55" s="84"/>
      <c r="H55" s="80"/>
      <c r="I55" s="80"/>
      <c r="J55" s="80"/>
      <c r="K55" s="80"/>
      <c r="L55" s="80"/>
      <c r="M55" s="80"/>
      <c r="N55" s="80"/>
      <c r="O55" s="80"/>
      <c r="P55" s="80"/>
      <c r="Q55" s="79"/>
      <c r="R55" s="13"/>
      <c r="S55" s="71"/>
      <c r="U55" s="11"/>
      <c r="V55" s="11"/>
      <c r="W55" s="80"/>
      <c r="X55" s="176"/>
      <c r="Y55" s="80"/>
      <c r="Z55" s="11"/>
      <c r="AA55" s="11"/>
      <c r="AB55" s="11"/>
      <c r="AC55" s="11"/>
      <c r="AD55" s="11"/>
      <c r="AE55" s="11"/>
      <c r="AF55" s="11"/>
      <c r="AG55" s="11"/>
    </row>
    <row r="56" spans="1:33" s="6" customFormat="1" ht="10.5" customHeight="1" thickBot="1">
      <c r="A56" s="82"/>
      <c r="B56" s="85"/>
      <c r="C56" s="80" t="s">
        <v>122</v>
      </c>
      <c r="D56" s="80"/>
      <c r="E56" s="80"/>
      <c r="F56" s="80"/>
      <c r="G56" s="84"/>
      <c r="H56" s="80"/>
      <c r="I56" s="80"/>
      <c r="J56" s="80"/>
      <c r="K56" s="80"/>
      <c r="L56" s="80"/>
      <c r="M56" s="80"/>
      <c r="N56" s="80"/>
      <c r="O56" s="80"/>
      <c r="P56" s="80"/>
      <c r="Q56" s="80"/>
      <c r="R56" s="13"/>
      <c r="S56" s="71"/>
      <c r="U56" s="11"/>
      <c r="V56" s="11"/>
      <c r="W56" s="80"/>
      <c r="Y56" s="80"/>
      <c r="Z56" s="11"/>
      <c r="AA56" s="11"/>
      <c r="AB56" s="11"/>
      <c r="AC56" s="11"/>
      <c r="AD56" s="11"/>
      <c r="AE56" s="11"/>
      <c r="AF56" s="11"/>
      <c r="AG56" s="11"/>
    </row>
    <row r="57" spans="1:33" s="6" customFormat="1" ht="10.5" customHeight="1">
      <c r="A57" s="86" t="s">
        <v>33</v>
      </c>
      <c r="B57" s="80" t="s">
        <v>34</v>
      </c>
      <c r="C57" s="80"/>
      <c r="D57" s="80"/>
      <c r="E57" s="80"/>
      <c r="F57" s="80"/>
      <c r="G57" s="80"/>
      <c r="H57" s="80"/>
      <c r="I57" s="80"/>
      <c r="J57" s="80"/>
      <c r="K57" s="80"/>
      <c r="L57" s="80"/>
      <c r="M57" s="80"/>
      <c r="N57" s="80"/>
      <c r="O57" s="80"/>
      <c r="P57" s="80"/>
      <c r="Q57" s="80"/>
      <c r="R57" s="13"/>
      <c r="S57" s="5"/>
      <c r="U57" s="11"/>
      <c r="V57" s="11"/>
      <c r="W57" s="80"/>
      <c r="Y57" s="80"/>
      <c r="Z57" s="11"/>
      <c r="AA57" s="11"/>
      <c r="AB57" s="11"/>
      <c r="AC57" s="11"/>
      <c r="AD57" s="11"/>
      <c r="AE57" s="11"/>
      <c r="AF57" s="11"/>
      <c r="AG57" s="11"/>
    </row>
    <row r="58" spans="1:33" ht="10.5" customHeight="1">
      <c r="A58" s="86" t="s">
        <v>35</v>
      </c>
      <c r="B58" s="441" t="s">
        <v>367</v>
      </c>
      <c r="C58" s="441"/>
      <c r="D58" s="441"/>
      <c r="E58" s="441"/>
      <c r="F58" s="441"/>
      <c r="G58" s="441"/>
      <c r="H58" s="441"/>
      <c r="I58" s="441"/>
      <c r="J58" s="441"/>
      <c r="K58" s="441"/>
      <c r="L58" s="441"/>
      <c r="M58" s="441"/>
      <c r="N58" s="80"/>
      <c r="O58" s="80"/>
      <c r="P58" s="79"/>
      <c r="Q58" s="79"/>
      <c r="R58" s="70"/>
      <c r="S58" s="71"/>
      <c r="X58" s="81" t="s">
        <v>258</v>
      </c>
    </row>
    <row r="59" spans="1:33" ht="10.5" customHeight="1">
      <c r="P59" s="70"/>
      <c r="Q59" s="70"/>
      <c r="R59" s="70"/>
      <c r="S59" s="71"/>
      <c r="X59" s="81" t="s">
        <v>262</v>
      </c>
    </row>
    <row r="60" spans="1:33" s="6" customFormat="1" ht="10.5" customHeight="1">
      <c r="A60" s="73"/>
      <c r="B60" s="73"/>
      <c r="C60" s="73"/>
      <c r="D60" s="73"/>
      <c r="E60" s="73"/>
      <c r="F60" s="73"/>
      <c r="G60" s="75"/>
      <c r="H60" s="73"/>
      <c r="I60" s="73"/>
      <c r="J60" s="73"/>
      <c r="K60" s="73"/>
      <c r="L60" s="73"/>
      <c r="M60" s="73"/>
      <c r="N60" s="73"/>
      <c r="O60" s="73"/>
      <c r="P60" s="70"/>
      <c r="Q60" s="70"/>
      <c r="R60" s="13"/>
      <c r="S60" s="71"/>
      <c r="U60" s="11"/>
      <c r="V60" s="80"/>
      <c r="W60" s="80"/>
      <c r="X60" s="81" t="s">
        <v>264</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266</v>
      </c>
    </row>
    <row r="62" spans="1:33" s="80" customFormat="1" ht="10.5" customHeight="1">
      <c r="A62" s="73"/>
      <c r="B62" s="73"/>
      <c r="C62" s="73"/>
      <c r="D62" s="73"/>
      <c r="E62" s="73"/>
      <c r="F62" s="73"/>
      <c r="G62" s="75"/>
      <c r="H62" s="73"/>
      <c r="I62" s="73"/>
      <c r="J62" s="73"/>
      <c r="K62" s="73"/>
      <c r="L62" s="73"/>
      <c r="M62" s="73"/>
      <c r="N62" s="73"/>
      <c r="O62" s="73"/>
      <c r="P62" s="70"/>
      <c r="Q62" s="70"/>
      <c r="R62" s="79"/>
      <c r="X62" s="81" t="s">
        <v>353</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379</v>
      </c>
    </row>
    <row r="64" spans="1:33" s="80" customFormat="1">
      <c r="A64" s="73"/>
      <c r="B64" s="73"/>
      <c r="C64" s="73"/>
      <c r="D64" s="73"/>
      <c r="E64" s="73"/>
      <c r="F64" s="73"/>
      <c r="G64" s="75"/>
      <c r="H64" s="73"/>
      <c r="I64" s="73"/>
      <c r="J64" s="73"/>
      <c r="K64" s="73"/>
      <c r="L64" s="73"/>
      <c r="M64" s="73"/>
      <c r="N64" s="73"/>
      <c r="O64" s="73"/>
      <c r="P64" s="73"/>
      <c r="Q64" s="73"/>
      <c r="R64" s="79"/>
      <c r="S64" s="79"/>
    </row>
    <row r="65" spans="7:24" ht="12" customHeight="1">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c r="G71" s="73"/>
    </row>
    <row r="72" spans="7:24" ht="12" customHeight="1">
      <c r="G72" s="73"/>
    </row>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20" spans="7:7">
      <c r="G120" s="73"/>
    </row>
    <row r="121" spans="7:7">
      <c r="G121" s="73"/>
    </row>
    <row r="122" spans="7:7">
      <c r="G122" s="73"/>
    </row>
    <row r="123" spans="7:7">
      <c r="G123" s="73"/>
    </row>
    <row r="124" spans="7:7">
      <c r="G124" s="73"/>
    </row>
    <row r="125" spans="7:7">
      <c r="G125" s="73"/>
    </row>
    <row r="126" spans="7:7">
      <c r="G126" s="73"/>
    </row>
    <row r="127" spans="7:7">
      <c r="G127" s="73"/>
    </row>
    <row r="129" spans="7:7">
      <c r="G129" s="73"/>
    </row>
    <row r="130" spans="7:7">
      <c r="G130" s="73"/>
    </row>
    <row r="135" spans="7:7">
      <c r="G135" s="73"/>
    </row>
    <row r="136" spans="7:7">
      <c r="G136" s="73"/>
    </row>
    <row r="137" spans="7:7">
      <c r="G137" s="73"/>
    </row>
    <row r="138" spans="7:7">
      <c r="G138" s="73"/>
    </row>
    <row r="139" spans="7:7">
      <c r="G139" s="73"/>
    </row>
    <row r="140" spans="7:7">
      <c r="G140" s="73"/>
    </row>
  </sheetData>
  <sheetProtection sheet="1" selectLockedCells="1"/>
  <dataConsolidate/>
  <mergeCells count="119">
    <mergeCell ref="H2:I2"/>
    <mergeCell ref="J2:P2"/>
    <mergeCell ref="A3:Q3"/>
    <mergeCell ref="D4:D10"/>
    <mergeCell ref="F4:J4"/>
    <mergeCell ref="K4:Q4"/>
    <mergeCell ref="F5:Q5"/>
    <mergeCell ref="F6:Q6"/>
    <mergeCell ref="F7:Q7"/>
    <mergeCell ref="A4:C13"/>
    <mergeCell ref="F17:Q17"/>
    <mergeCell ref="D18:E18"/>
    <mergeCell ref="F8:Q8"/>
    <mergeCell ref="F9:Q9"/>
    <mergeCell ref="F10:Q10"/>
    <mergeCell ref="D11:D13"/>
    <mergeCell ref="F11:H11"/>
    <mergeCell ref="F12:G12"/>
    <mergeCell ref="H12:K12"/>
    <mergeCell ref="L12:Q12"/>
    <mergeCell ref="F13:G13"/>
    <mergeCell ref="H13:K13"/>
    <mergeCell ref="L13:Q13"/>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D24:E24"/>
    <mergeCell ref="F24:Q24"/>
    <mergeCell ref="D25:E25"/>
    <mergeCell ref="F25:Q25"/>
    <mergeCell ref="A26:C30"/>
    <mergeCell ref="D26:E26"/>
    <mergeCell ref="F26:Q26"/>
    <mergeCell ref="D27:E28"/>
    <mergeCell ref="F27:G28"/>
    <mergeCell ref="H27:Q28"/>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s>
  <phoneticPr fontId="3"/>
  <dataValidations count="23">
    <dataValidation allowBlank="1" showInputMessage="1" showErrorMessage="1" promptTitle="記入例" prompt="_x000a_　・○○区管内緊急_x000a_　 工事指定業者_x000a_　・下水道緊急修繕_x000a_   業者" sqref="F16:Q16 F18:Q18" xr:uid="{00000000-0002-0000-0300-000000000000}"/>
    <dataValidation allowBlank="1" showErrorMessage="1" sqref="F15:Q15 F49:H49" xr:uid="{00000000-0002-0000-0300-000001000000}"/>
    <dataValidation allowBlank="1" showInputMessage="1" showErrorMessage="1" prompt="入力は_x000a_西暦/月/日" sqref="L49:Q49 N46:Q47" xr:uid="{00000000-0002-0000-0300-000002000000}"/>
    <dataValidation type="list" errorStyle="warning" allowBlank="1" showInputMessage="1" showErrorMessage="1" sqref="L12:Q13" xr:uid="{00000000-0002-0000-0300-000003000000}">
      <formula1>$V$12:$V$14</formula1>
    </dataValidation>
    <dataValidation type="list" errorStyle="warning" allowBlank="1" showInputMessage="1" showErrorMessage="1" sqref="F14:Q14"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6:H36" xr:uid="{00000000-0002-0000-0300-000006000000}">
      <formula1>$U$38:$U$40</formula1>
    </dataValidation>
    <dataValidation type="list" errorStyle="warning" allowBlank="1" showInputMessage="1" showErrorMessage="1" sqref="F11:H11" xr:uid="{00000000-0002-0000-0300-000007000000}">
      <formula1>$U$12:$U$14</formula1>
    </dataValidation>
    <dataValidation type="list" errorStyle="warning" allowBlank="1" showInputMessage="1" showErrorMessage="1" sqref="F19:Q19" xr:uid="{00000000-0002-0000-0300-000008000000}">
      <formula1>$U$27:$U$29</formula1>
    </dataValidation>
    <dataValidation type="list" errorStyle="warning" allowBlank="1" showInputMessage="1" showErrorMessage="1" sqref="F23:H23 F20:H20 F37:G40 F27:G30" xr:uid="{00000000-0002-0000-0300-000009000000}">
      <formula1>$W$12:$W$13</formula1>
    </dataValidation>
    <dataValidation type="list" errorStyle="warning" allowBlank="1" showInputMessage="1" showErrorMessage="1" sqref="G47" xr:uid="{00000000-0002-0000-0300-00000A000000}">
      <formula1>$X$43:$X$44</formula1>
    </dataValidation>
    <dataValidation type="list" errorStyle="warning" allowBlank="1" showInputMessage="1" showErrorMessage="1" sqref="G46:J46" xr:uid="{00000000-0002-0000-0300-00000B000000}">
      <formula1>$X$42</formula1>
    </dataValidation>
    <dataValidation type="list" errorStyle="warning" allowBlank="1" showErrorMessage="1" sqref="F45" xr:uid="{00000000-0002-0000-0300-00000C000000}">
      <formula1>$X$38:$X$40</formula1>
    </dataValidation>
    <dataValidation type="list" errorStyle="warning" allowBlank="1" showInputMessage="1" showErrorMessage="1" sqref="F48:H48" xr:uid="{00000000-0002-0000-0300-00000D000000}">
      <formula1>$X$46:$X$48</formula1>
    </dataValidation>
    <dataValidation type="list" errorStyle="warning" allowBlank="1" showInputMessage="1" showErrorMessage="1" sqref="F51:H51" xr:uid="{00000000-0002-0000-0300-00000E000000}">
      <formula1>$X$53:$X$54</formula1>
    </dataValidation>
    <dataValidation type="list" errorStyle="warning" allowBlank="1" showInputMessage="1" showErrorMessage="1" sqref="F50:H50" xr:uid="{00000000-0002-0000-0300-00000F000000}">
      <formula1>$X$50:$X$51</formula1>
    </dataValidation>
    <dataValidation type="list" errorStyle="warning" allowBlank="1" showInputMessage="1" showErrorMessage="1" sqref="F41:H41" xr:uid="{00000000-0002-0000-0300-000010000000}">
      <formula1>$U$42:$U$43</formula1>
    </dataValidation>
    <dataValidation type="list" errorStyle="warning" allowBlank="1" showInputMessage="1" showErrorMessage="1" sqref="F42:J42" xr:uid="{00000000-0002-0000-0300-000011000000}">
      <formula1>$U$45:$U$48</formula1>
    </dataValidation>
    <dataValidation type="list" errorStyle="warning" allowBlank="1" showInputMessage="1" showErrorMessage="1" sqref="F31:Q31 F26:Q26" xr:uid="{00000000-0002-0000-0300-000012000000}">
      <formula1>$X$27:$X$29</formula1>
    </dataValidation>
    <dataValidation type="list" errorStyle="warning" allowBlank="1" showInputMessage="1" showErrorMessage="1" sqref="F32:G35" xr:uid="{00000000-0002-0000-0300-000013000000}">
      <formula1>$X$12:$X$21</formula1>
    </dataValidation>
    <dataValidation type="list" allowBlank="1" showInputMessage="1" showErrorMessage="1" sqref="F12:G13" xr:uid="{00000000-0002-0000-0300-000014000000}">
      <formula1>$X$12:$X$21</formula1>
    </dataValidation>
    <dataValidation type="list" errorStyle="warning" allowBlank="1" showInputMessage="1" showErrorMessage="1" sqref="F53:H53" xr:uid="{00000000-0002-0000-0300-000015000000}">
      <formula1>$X$65:$X$66</formula1>
    </dataValidation>
    <dataValidation type="list" errorStyle="warning" allowBlank="1" showInputMessage="1" showErrorMessage="1" sqref="L51:Q51" xr:uid="{00000000-0002-0000-0300-000016000000}">
      <formula1>$X$58:$X$63</formula1>
    </dataValidation>
  </dataValidations>
  <pageMargins left="0.78740157480314965" right="0.47244094488188981" top="0.6692913385826772" bottom="0.47244094488188981" header="0.27559055118110237" footer="0.31496062992125984"/>
  <pageSetup paperSize="9" scale="89"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6" t="s">
        <v>377</v>
      </c>
      <c r="B1" s="9"/>
      <c r="C1" s="9"/>
      <c r="D1" s="9"/>
      <c r="E1" s="9"/>
      <c r="F1" s="9"/>
      <c r="G1" s="9"/>
      <c r="H1" s="9"/>
      <c r="I1" s="9"/>
      <c r="J1" s="9"/>
      <c r="K1" s="9"/>
      <c r="L1" s="9"/>
      <c r="M1" s="9"/>
      <c r="N1" s="9"/>
    </row>
    <row r="2" spans="1:25" s="90" customFormat="1" ht="12.75" thickBot="1">
      <c r="A2" s="87"/>
      <c r="B2" s="87"/>
      <c r="C2" s="87"/>
      <c r="D2" s="87"/>
      <c r="E2" s="87"/>
      <c r="H2" s="813" t="s">
        <v>0</v>
      </c>
      <c r="I2" s="814"/>
      <c r="J2" s="815">
        <f>'様式-1-Ⅰ（プラント）'!H2</f>
        <v>25071002</v>
      </c>
      <c r="K2" s="816"/>
      <c r="L2" s="816"/>
      <c r="M2" s="817"/>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818" t="s">
        <v>57</v>
      </c>
      <c r="B4" s="818"/>
      <c r="C4" s="818"/>
      <c r="D4" s="818"/>
      <c r="E4" s="818"/>
      <c r="F4" s="818"/>
      <c r="G4" s="818"/>
      <c r="H4" s="818"/>
      <c r="I4" s="818"/>
      <c r="J4" s="818"/>
      <c r="K4" s="818"/>
      <c r="L4" s="818"/>
      <c r="M4" s="818"/>
      <c r="N4" s="818"/>
      <c r="O4" s="87"/>
      <c r="P4" s="87"/>
    </row>
    <row r="5" spans="1:25" s="107" customFormat="1" ht="18" customHeight="1" thickBot="1">
      <c r="A5" s="106" t="s">
        <v>1</v>
      </c>
      <c r="B5" s="819" t="str">
        <f>'様式-1-Ⅰ（プラント）'!B7</f>
        <v>地下鉄南北線高圧配電線路設備更新工事（長町駅～富沢駅間）</v>
      </c>
      <c r="C5" s="820"/>
      <c r="D5" s="820"/>
      <c r="E5" s="820"/>
      <c r="F5" s="820"/>
      <c r="G5" s="820"/>
      <c r="H5" s="820"/>
      <c r="I5" s="820"/>
      <c r="J5" s="820"/>
      <c r="K5" s="820"/>
      <c r="L5" s="820"/>
      <c r="M5" s="820"/>
      <c r="N5" s="82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55">
        <v>1</v>
      </c>
      <c r="B8" s="751" t="s">
        <v>223</v>
      </c>
      <c r="C8" s="752"/>
      <c r="D8" s="752"/>
      <c r="E8" s="752"/>
      <c r="F8" s="752"/>
      <c r="G8" s="752"/>
      <c r="H8" s="753"/>
      <c r="I8" s="822" t="s">
        <v>46</v>
      </c>
      <c r="J8" s="823"/>
      <c r="K8" s="805"/>
      <c r="L8" s="806"/>
      <c r="M8" s="806"/>
      <c r="N8" s="807"/>
    </row>
    <row r="9" spans="1:25" ht="21.75" customHeight="1" thickBot="1">
      <c r="A9" s="755"/>
      <c r="B9" s="778" t="s">
        <v>229</v>
      </c>
      <c r="C9" s="779"/>
      <c r="D9" s="779"/>
      <c r="E9" s="779"/>
      <c r="F9" s="779"/>
      <c r="G9" s="779"/>
      <c r="H9" s="780"/>
      <c r="I9" s="766"/>
      <c r="J9" s="804"/>
      <c r="K9" s="762"/>
      <c r="L9" s="763"/>
      <c r="M9" s="763"/>
      <c r="N9" s="764"/>
    </row>
    <row r="10" spans="1:25" ht="18" customHeight="1" thickBot="1">
      <c r="A10" s="767"/>
      <c r="B10" s="808" t="s">
        <v>50</v>
      </c>
      <c r="C10" s="809"/>
      <c r="D10" s="778"/>
      <c r="E10" s="779"/>
      <c r="F10" s="779"/>
      <c r="G10" s="779"/>
      <c r="H10" s="780"/>
      <c r="I10" s="791" t="s">
        <v>47</v>
      </c>
      <c r="J10" s="792"/>
      <c r="K10" s="810"/>
      <c r="L10" s="811"/>
      <c r="M10" s="811"/>
      <c r="N10" s="812"/>
    </row>
    <row r="11" spans="1:25" ht="18" customHeight="1" thickBot="1">
      <c r="A11" s="767"/>
      <c r="B11" s="755" t="s">
        <v>123</v>
      </c>
      <c r="C11" s="792"/>
      <c r="D11" s="778"/>
      <c r="E11" s="779"/>
      <c r="F11" s="779"/>
      <c r="G11" s="779"/>
      <c r="H11" s="780"/>
      <c r="I11" s="791" t="s">
        <v>64</v>
      </c>
      <c r="J11" s="792"/>
      <c r="K11" s="796"/>
      <c r="L11" s="797"/>
      <c r="M11" s="797"/>
      <c r="N11" s="798"/>
    </row>
    <row r="12" spans="1:25" ht="18" customHeight="1" thickBot="1">
      <c r="A12" s="767"/>
      <c r="B12" s="755" t="s">
        <v>51</v>
      </c>
      <c r="C12" s="792"/>
      <c r="D12" s="778"/>
      <c r="E12" s="779"/>
      <c r="F12" s="779"/>
      <c r="G12" s="779"/>
      <c r="H12" s="780"/>
      <c r="I12" s="824" t="s">
        <v>53</v>
      </c>
      <c r="J12" s="825"/>
      <c r="K12" s="778"/>
      <c r="L12" s="779"/>
      <c r="M12" s="779"/>
      <c r="N12" s="780"/>
    </row>
    <row r="13" spans="1:25" ht="18" customHeight="1" thickBot="1">
      <c r="A13" s="767"/>
      <c r="B13" s="755" t="s">
        <v>52</v>
      </c>
      <c r="C13" s="792"/>
      <c r="D13" s="778" t="s">
        <v>162</v>
      </c>
      <c r="E13" s="779"/>
      <c r="F13" s="779"/>
      <c r="G13" s="779"/>
      <c r="H13" s="826" t="s">
        <v>62</v>
      </c>
      <c r="I13" s="826"/>
      <c r="J13" s="779" t="s">
        <v>162</v>
      </c>
      <c r="K13" s="779"/>
      <c r="L13" s="779"/>
      <c r="M13" s="779"/>
      <c r="N13" s="780"/>
    </row>
    <row r="14" spans="1:25" ht="14.25" thickBot="1">
      <c r="A14" s="755">
        <v>2</v>
      </c>
      <c r="B14" s="799" t="s">
        <v>223</v>
      </c>
      <c r="C14" s="800"/>
      <c r="D14" s="800"/>
      <c r="E14" s="800"/>
      <c r="F14" s="800"/>
      <c r="G14" s="800"/>
      <c r="H14" s="801"/>
      <c r="I14" s="802" t="s">
        <v>46</v>
      </c>
      <c r="J14" s="803"/>
      <c r="K14" s="805"/>
      <c r="L14" s="806"/>
      <c r="M14" s="806"/>
      <c r="N14" s="807"/>
    </row>
    <row r="15" spans="1:25" ht="21.75" customHeight="1" thickBot="1">
      <c r="A15" s="755"/>
      <c r="B15" s="778" t="s">
        <v>229</v>
      </c>
      <c r="C15" s="779"/>
      <c r="D15" s="779"/>
      <c r="E15" s="779"/>
      <c r="F15" s="779"/>
      <c r="G15" s="779"/>
      <c r="H15" s="780"/>
      <c r="I15" s="766"/>
      <c r="J15" s="804"/>
      <c r="K15" s="762"/>
      <c r="L15" s="763"/>
      <c r="M15" s="763"/>
      <c r="N15" s="764"/>
    </row>
    <row r="16" spans="1:25" ht="18" customHeight="1" thickBot="1">
      <c r="A16" s="767"/>
      <c r="B16" s="808" t="s">
        <v>50</v>
      </c>
      <c r="C16" s="809"/>
      <c r="D16" s="778"/>
      <c r="E16" s="779"/>
      <c r="F16" s="779"/>
      <c r="G16" s="779"/>
      <c r="H16" s="780"/>
      <c r="I16" s="791" t="s">
        <v>47</v>
      </c>
      <c r="J16" s="792"/>
      <c r="K16" s="810"/>
      <c r="L16" s="811"/>
      <c r="M16" s="811"/>
      <c r="N16" s="812"/>
    </row>
    <row r="17" spans="1:14" ht="18" customHeight="1" thickBot="1">
      <c r="A17" s="767"/>
      <c r="B17" s="755" t="s">
        <v>123</v>
      </c>
      <c r="C17" s="792"/>
      <c r="D17" s="778"/>
      <c r="E17" s="779"/>
      <c r="F17" s="779"/>
      <c r="G17" s="779"/>
      <c r="H17" s="780"/>
      <c r="I17" s="791" t="s">
        <v>64</v>
      </c>
      <c r="J17" s="792"/>
      <c r="K17" s="796"/>
      <c r="L17" s="797"/>
      <c r="M17" s="797"/>
      <c r="N17" s="798"/>
    </row>
    <row r="18" spans="1:14" ht="18" customHeight="1" thickBot="1">
      <c r="A18" s="767"/>
      <c r="B18" s="755" t="s">
        <v>51</v>
      </c>
      <c r="C18" s="772"/>
      <c r="D18" s="773"/>
      <c r="E18" s="774"/>
      <c r="F18" s="774"/>
      <c r="G18" s="774"/>
      <c r="H18" s="775"/>
      <c r="I18" s="776" t="s">
        <v>53</v>
      </c>
      <c r="J18" s="777"/>
      <c r="K18" s="778"/>
      <c r="L18" s="779"/>
      <c r="M18" s="779"/>
      <c r="N18" s="780"/>
    </row>
    <row r="19" spans="1:14" ht="18" customHeight="1" thickBot="1">
      <c r="A19" s="767"/>
      <c r="B19" s="755" t="s">
        <v>52</v>
      </c>
      <c r="C19" s="772"/>
      <c r="D19" s="781" t="s">
        <v>162</v>
      </c>
      <c r="E19" s="782"/>
      <c r="F19" s="782"/>
      <c r="G19" s="783"/>
      <c r="H19" s="784" t="s">
        <v>62</v>
      </c>
      <c r="I19" s="785"/>
      <c r="J19" s="786" t="s">
        <v>162</v>
      </c>
      <c r="K19" s="782"/>
      <c r="L19" s="782"/>
      <c r="M19" s="782"/>
      <c r="N19" s="787"/>
    </row>
    <row r="20" spans="1:14" ht="14.25" thickBot="1">
      <c r="A20" s="755">
        <v>3</v>
      </c>
      <c r="B20" s="751" t="s">
        <v>223</v>
      </c>
      <c r="C20" s="752"/>
      <c r="D20" s="752"/>
      <c r="E20" s="752"/>
      <c r="F20" s="752"/>
      <c r="G20" s="752"/>
      <c r="H20" s="753"/>
      <c r="I20" s="754" t="s">
        <v>46</v>
      </c>
      <c r="J20" s="755"/>
      <c r="K20" s="756"/>
      <c r="L20" s="757"/>
      <c r="M20" s="757"/>
      <c r="N20" s="758"/>
    </row>
    <row r="21" spans="1:14" ht="21.75" customHeight="1" thickBot="1">
      <c r="A21" s="755"/>
      <c r="B21" s="762" t="s">
        <v>229</v>
      </c>
      <c r="C21" s="763"/>
      <c r="D21" s="763"/>
      <c r="E21" s="763"/>
      <c r="F21" s="763"/>
      <c r="G21" s="763"/>
      <c r="H21" s="764"/>
      <c r="I21" s="754"/>
      <c r="J21" s="755"/>
      <c r="K21" s="759"/>
      <c r="L21" s="760"/>
      <c r="M21" s="760"/>
      <c r="N21" s="761"/>
    </row>
    <row r="22" spans="1:14" ht="18" customHeight="1" thickBot="1">
      <c r="A22" s="767"/>
      <c r="B22" s="765" t="s">
        <v>50</v>
      </c>
      <c r="C22" s="766"/>
      <c r="D22" s="781"/>
      <c r="E22" s="782"/>
      <c r="F22" s="782"/>
      <c r="G22" s="782"/>
      <c r="H22" s="787"/>
      <c r="I22" s="754" t="s">
        <v>47</v>
      </c>
      <c r="J22" s="755"/>
      <c r="K22" s="788"/>
      <c r="L22" s="789"/>
      <c r="M22" s="789"/>
      <c r="N22" s="790"/>
    </row>
    <row r="23" spans="1:14" ht="18" customHeight="1" thickBot="1">
      <c r="A23" s="767"/>
      <c r="B23" s="755" t="s">
        <v>123</v>
      </c>
      <c r="C23" s="772"/>
      <c r="D23" s="781"/>
      <c r="E23" s="782"/>
      <c r="F23" s="782"/>
      <c r="G23" s="782"/>
      <c r="H23" s="787"/>
      <c r="I23" s="791" t="s">
        <v>64</v>
      </c>
      <c r="J23" s="792"/>
      <c r="K23" s="793"/>
      <c r="L23" s="794"/>
      <c r="M23" s="794"/>
      <c r="N23" s="795"/>
    </row>
    <row r="24" spans="1:14" ht="18" customHeight="1" thickBot="1">
      <c r="A24" s="767"/>
      <c r="B24" s="755" t="s">
        <v>51</v>
      </c>
      <c r="C24" s="772"/>
      <c r="D24" s="773"/>
      <c r="E24" s="774"/>
      <c r="F24" s="774"/>
      <c r="G24" s="774"/>
      <c r="H24" s="775"/>
      <c r="I24" s="776" t="s">
        <v>53</v>
      </c>
      <c r="J24" s="777"/>
      <c r="K24" s="778"/>
      <c r="L24" s="779"/>
      <c r="M24" s="779"/>
      <c r="N24" s="780"/>
    </row>
    <row r="25" spans="1:14" ht="18" customHeight="1" thickBot="1">
      <c r="A25" s="767"/>
      <c r="B25" s="755" t="s">
        <v>52</v>
      </c>
      <c r="C25" s="772"/>
      <c r="D25" s="781" t="s">
        <v>162</v>
      </c>
      <c r="E25" s="782"/>
      <c r="F25" s="782"/>
      <c r="G25" s="783"/>
      <c r="H25" s="784" t="s">
        <v>62</v>
      </c>
      <c r="I25" s="785"/>
      <c r="J25" s="786" t="s">
        <v>162</v>
      </c>
      <c r="K25" s="782"/>
      <c r="L25" s="782"/>
      <c r="M25" s="782"/>
      <c r="N25" s="787"/>
    </row>
    <row r="26" spans="1:14" ht="14.25" thickBot="1">
      <c r="A26" s="755">
        <v>4</v>
      </c>
      <c r="B26" s="751" t="s">
        <v>223</v>
      </c>
      <c r="C26" s="752"/>
      <c r="D26" s="752"/>
      <c r="E26" s="752"/>
      <c r="F26" s="752"/>
      <c r="G26" s="752"/>
      <c r="H26" s="753"/>
      <c r="I26" s="754" t="s">
        <v>46</v>
      </c>
      <c r="J26" s="755"/>
      <c r="K26" s="756"/>
      <c r="L26" s="757"/>
      <c r="M26" s="757"/>
      <c r="N26" s="758"/>
    </row>
    <row r="27" spans="1:14" ht="21.75" customHeight="1" thickBot="1">
      <c r="A27" s="755"/>
      <c r="B27" s="762" t="s">
        <v>229</v>
      </c>
      <c r="C27" s="763"/>
      <c r="D27" s="763"/>
      <c r="E27" s="763"/>
      <c r="F27" s="763"/>
      <c r="G27" s="763"/>
      <c r="H27" s="764"/>
      <c r="I27" s="754"/>
      <c r="J27" s="755"/>
      <c r="K27" s="759"/>
      <c r="L27" s="760"/>
      <c r="M27" s="760"/>
      <c r="N27" s="761"/>
    </row>
    <row r="28" spans="1:14" ht="18" customHeight="1" thickBot="1">
      <c r="A28" s="767"/>
      <c r="B28" s="765" t="s">
        <v>50</v>
      </c>
      <c r="C28" s="766"/>
      <c r="D28" s="781"/>
      <c r="E28" s="782"/>
      <c r="F28" s="782"/>
      <c r="G28" s="782"/>
      <c r="H28" s="787"/>
      <c r="I28" s="754" t="s">
        <v>47</v>
      </c>
      <c r="J28" s="755"/>
      <c r="K28" s="788"/>
      <c r="L28" s="789"/>
      <c r="M28" s="789"/>
      <c r="N28" s="790"/>
    </row>
    <row r="29" spans="1:14" ht="18" customHeight="1" thickBot="1">
      <c r="A29" s="767"/>
      <c r="B29" s="755" t="s">
        <v>123</v>
      </c>
      <c r="C29" s="772"/>
      <c r="D29" s="781"/>
      <c r="E29" s="782"/>
      <c r="F29" s="782"/>
      <c r="G29" s="782"/>
      <c r="H29" s="787"/>
      <c r="I29" s="791" t="s">
        <v>64</v>
      </c>
      <c r="J29" s="792"/>
      <c r="K29" s="793"/>
      <c r="L29" s="794"/>
      <c r="M29" s="794"/>
      <c r="N29" s="795"/>
    </row>
    <row r="30" spans="1:14" ht="18" customHeight="1" thickBot="1">
      <c r="A30" s="767"/>
      <c r="B30" s="755" t="s">
        <v>51</v>
      </c>
      <c r="C30" s="772"/>
      <c r="D30" s="773"/>
      <c r="E30" s="774"/>
      <c r="F30" s="774"/>
      <c r="G30" s="774"/>
      <c r="H30" s="775"/>
      <c r="I30" s="776" t="s">
        <v>53</v>
      </c>
      <c r="J30" s="777"/>
      <c r="K30" s="778"/>
      <c r="L30" s="779"/>
      <c r="M30" s="779"/>
      <c r="N30" s="780"/>
    </row>
    <row r="31" spans="1:14" ht="18" customHeight="1" thickBot="1">
      <c r="A31" s="767"/>
      <c r="B31" s="755" t="s">
        <v>52</v>
      </c>
      <c r="C31" s="772"/>
      <c r="D31" s="781" t="s">
        <v>162</v>
      </c>
      <c r="E31" s="782"/>
      <c r="F31" s="782"/>
      <c r="G31" s="783"/>
      <c r="H31" s="784" t="s">
        <v>62</v>
      </c>
      <c r="I31" s="785"/>
      <c r="J31" s="786" t="s">
        <v>162</v>
      </c>
      <c r="K31" s="782"/>
      <c r="L31" s="782"/>
      <c r="M31" s="782"/>
      <c r="N31" s="787"/>
    </row>
    <row r="32" spans="1:14" ht="14.25" thickBot="1">
      <c r="A32" s="755">
        <v>5</v>
      </c>
      <c r="B32" s="751" t="s">
        <v>223</v>
      </c>
      <c r="C32" s="752"/>
      <c r="D32" s="752"/>
      <c r="E32" s="752"/>
      <c r="F32" s="752"/>
      <c r="G32" s="752"/>
      <c r="H32" s="753"/>
      <c r="I32" s="754" t="s">
        <v>46</v>
      </c>
      <c r="J32" s="755"/>
      <c r="K32" s="756"/>
      <c r="L32" s="757"/>
      <c r="M32" s="757"/>
      <c r="N32" s="758"/>
    </row>
    <row r="33" spans="1:14" ht="21.75" customHeight="1" thickBot="1">
      <c r="A33" s="755"/>
      <c r="B33" s="762" t="s">
        <v>229</v>
      </c>
      <c r="C33" s="763"/>
      <c r="D33" s="763"/>
      <c r="E33" s="763"/>
      <c r="F33" s="763"/>
      <c r="G33" s="763"/>
      <c r="H33" s="764"/>
      <c r="I33" s="754"/>
      <c r="J33" s="755"/>
      <c r="K33" s="759"/>
      <c r="L33" s="760"/>
      <c r="M33" s="760"/>
      <c r="N33" s="761"/>
    </row>
    <row r="34" spans="1:14" ht="18" customHeight="1" thickBot="1">
      <c r="A34" s="767"/>
      <c r="B34" s="765" t="s">
        <v>50</v>
      </c>
      <c r="C34" s="766"/>
      <c r="D34" s="781"/>
      <c r="E34" s="782"/>
      <c r="F34" s="782"/>
      <c r="G34" s="782"/>
      <c r="H34" s="787"/>
      <c r="I34" s="754" t="s">
        <v>47</v>
      </c>
      <c r="J34" s="755"/>
      <c r="K34" s="788"/>
      <c r="L34" s="789"/>
      <c r="M34" s="789"/>
      <c r="N34" s="790"/>
    </row>
    <row r="35" spans="1:14" ht="18" customHeight="1" thickBot="1">
      <c r="A35" s="767"/>
      <c r="B35" s="755" t="s">
        <v>123</v>
      </c>
      <c r="C35" s="772"/>
      <c r="D35" s="781"/>
      <c r="E35" s="782"/>
      <c r="F35" s="782"/>
      <c r="G35" s="782"/>
      <c r="H35" s="787"/>
      <c r="I35" s="791" t="s">
        <v>64</v>
      </c>
      <c r="J35" s="792"/>
      <c r="K35" s="793"/>
      <c r="L35" s="794"/>
      <c r="M35" s="794"/>
      <c r="N35" s="795"/>
    </row>
    <row r="36" spans="1:14" ht="18" customHeight="1" thickBot="1">
      <c r="A36" s="767"/>
      <c r="B36" s="755" t="s">
        <v>51</v>
      </c>
      <c r="C36" s="772"/>
      <c r="D36" s="773"/>
      <c r="E36" s="774"/>
      <c r="F36" s="774"/>
      <c r="G36" s="774"/>
      <c r="H36" s="775"/>
      <c r="I36" s="776" t="s">
        <v>53</v>
      </c>
      <c r="J36" s="777"/>
      <c r="K36" s="778"/>
      <c r="L36" s="779"/>
      <c r="M36" s="779"/>
      <c r="N36" s="780"/>
    </row>
    <row r="37" spans="1:14" ht="18" customHeight="1" thickBot="1">
      <c r="A37" s="767"/>
      <c r="B37" s="755" t="s">
        <v>52</v>
      </c>
      <c r="C37" s="772"/>
      <c r="D37" s="781" t="s">
        <v>162</v>
      </c>
      <c r="E37" s="782"/>
      <c r="F37" s="782"/>
      <c r="G37" s="783"/>
      <c r="H37" s="784" t="s">
        <v>62</v>
      </c>
      <c r="I37" s="785"/>
      <c r="J37" s="786" t="s">
        <v>162</v>
      </c>
      <c r="K37" s="782"/>
      <c r="L37" s="782"/>
      <c r="M37" s="782"/>
      <c r="N37" s="787"/>
    </row>
    <row r="38" spans="1:14" ht="8.25" customHeight="1">
      <c r="A38" s="165"/>
      <c r="B38" s="165"/>
      <c r="C38" s="165"/>
      <c r="D38" s="178"/>
      <c r="E38" s="178"/>
      <c r="F38" s="178"/>
      <c r="G38" s="178"/>
      <c r="H38" s="178"/>
      <c r="I38" s="178"/>
      <c r="J38" s="178"/>
      <c r="K38" s="178"/>
      <c r="L38" s="178"/>
      <c r="M38" s="165"/>
      <c r="N38" s="165"/>
    </row>
    <row r="39" spans="1:14" s="105" customFormat="1" ht="18" customHeight="1">
      <c r="A39" s="767" t="s">
        <v>63</v>
      </c>
      <c r="B39" s="767"/>
      <c r="C39" s="767"/>
      <c r="D39" s="768" t="s">
        <v>230</v>
      </c>
      <c r="E39" s="768"/>
      <c r="F39" s="768"/>
      <c r="G39" s="768"/>
      <c r="H39" s="768"/>
      <c r="I39" s="768"/>
      <c r="J39" s="768"/>
      <c r="K39" s="768"/>
      <c r="L39" s="769" t="s">
        <v>175</v>
      </c>
      <c r="M39" s="770"/>
      <c r="N39" s="771"/>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2025-07-18T07:47:25Z</cp:lastPrinted>
  <dcterms:created xsi:type="dcterms:W3CDTF">2010-05-27T06:44:32Z</dcterms:created>
  <dcterms:modified xsi:type="dcterms:W3CDTF">2025-07-23T00:24:45Z</dcterms:modified>
</cp:coreProperties>
</file>