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192.168.0.2\shisetsu0\101-05-01_総合評価委員会\R06年度（2024年度）\10_委員会\第09回_落札者決定基準（11月8日持込案件）\04_結果報告\決定基準結果報告\202411_結果報告\②　地下鉄東西線荒井車庫検修場外1箇所太陽光設備新設工事\"/>
    </mc:Choice>
  </mc:AlternateContent>
  <xr:revisionPtr revIDLastSave="0" documentId="13_ncr:1_{59144AE5-270A-47D8-9696-D907C84A065C}" xr6:coauthVersionLast="43" xr6:coauthVersionMax="43" xr10:uidLastSave="{00000000-0000-0000-0000-000000000000}"/>
  <bookViews>
    <workbookView xWindow="-120" yWindow="-120" windowWidth="29040" windowHeight="15840" tabRatio="907" xr2:uid="{00000000-000D-0000-FFFF-FFFF00000000}"/>
  </bookViews>
  <sheets>
    <sheet name="様式-1-Ⅰ（プラント）" sheetId="43" r:id="rId1"/>
    <sheet name="様式-2-Ⅰ（土木以外）" sheetId="44" r:id="rId2"/>
    <sheet name="様式-3-Ⅰ（土木以外）" sheetId="45" r:id="rId3"/>
    <sheet name="様式-4-Ⅰ（プラント）" sheetId="46" r:id="rId4"/>
    <sheet name="様式-5（登録基幹技能者）" sheetId="47" r:id="rId5"/>
  </sheets>
  <definedNames>
    <definedName name="_xlnm._FilterDatabase" localSheetId="0" hidden="1">'様式-1-Ⅰ（プラント）'!#REF!</definedName>
    <definedName name="_xlnm.Print_Area" localSheetId="0">'様式-1-Ⅰ（プラント）'!$A$1:$M$45</definedName>
    <definedName name="_xlnm.Print_Area" localSheetId="1">'様式-2-Ⅰ（土木以外）'!$A$1:$Q$27</definedName>
    <definedName name="_xlnm.Print_Area" localSheetId="2">'様式-3-Ⅰ（土木以外）'!$A$1:$M$39</definedName>
    <definedName name="_xlnm.Print_Area" localSheetId="3">'様式-4-Ⅰ（プラント）'!$A$1:$Q$60</definedName>
    <definedName name="_xlnm.Print_Area" localSheetId="4">'様式-5（登録基幹技能者）'!$A$1:$N$45</definedName>
    <definedName name="_xlnm.Print_Titles" localSheetId="0">'様式-1-Ⅰ（プラント）'!$1:$7</definedName>
  </definedNames>
  <calcPr calcId="191029"/>
</workbook>
</file>

<file path=xl/calcChain.xml><?xml version="1.0" encoding="utf-8"?>
<calcChain xmlns="http://schemas.openxmlformats.org/spreadsheetml/2006/main">
  <c r="J14" i="43" l="1"/>
  <c r="J18" i="43" l="1"/>
  <c r="B5" i="47" l="1"/>
  <c r="J2" i="47"/>
  <c r="J2" i="46"/>
  <c r="G2" i="45"/>
  <c r="K3" i="44"/>
  <c r="E37" i="43"/>
  <c r="J31" i="43"/>
  <c r="K31" i="43" s="1"/>
  <c r="J30" i="43"/>
  <c r="K30" i="43" s="1"/>
  <c r="J29" i="43"/>
  <c r="K29" i="43" s="1"/>
  <c r="J28" i="43"/>
  <c r="K28" i="43" s="1"/>
  <c r="J27" i="43"/>
  <c r="K27" i="43" s="1"/>
  <c r="J26" i="43"/>
  <c r="J25" i="43"/>
  <c r="J24" i="43"/>
  <c r="J23" i="43"/>
  <c r="K23" i="43" s="1"/>
  <c r="J22" i="43"/>
  <c r="K22" i="43" s="1"/>
  <c r="J21" i="43"/>
  <c r="K21" i="43" s="1"/>
  <c r="E21" i="43"/>
  <c r="J20" i="43"/>
  <c r="K20" i="43" s="1"/>
  <c r="J19" i="43"/>
  <c r="K19" i="43" s="1"/>
  <c r="K18" i="43"/>
  <c r="J17" i="43"/>
  <c r="K17" i="43" s="1"/>
  <c r="E17" i="43"/>
  <c r="J16" i="43"/>
  <c r="K16" i="43" s="1"/>
  <c r="J15" i="43"/>
  <c r="K15" i="43" s="1"/>
  <c r="K14" i="43"/>
  <c r="J13" i="43"/>
  <c r="K13" i="43" s="1"/>
  <c r="G12" i="43"/>
  <c r="E10" i="43"/>
  <c r="J10" i="43" l="1"/>
  <c r="K10" i="43" s="1"/>
  <c r="M10" i="43" s="1"/>
  <c r="K24" i="43"/>
  <c r="M21" i="43" s="1"/>
  <c r="M17" i="43"/>
  <c r="E32" i="43"/>
  <c r="M32" i="43" l="1"/>
  <c r="H36" i="43" s="1"/>
  <c r="K36"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<sst xmlns="http://schemas.openxmlformats.org/spreadsheetml/2006/main" count="631" uniqueCount="394">
  <si>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</si>
  <si>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</si>
  <si>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</si>
  <si>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</si>
  <si>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</si>
  <si>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</si>
  <si>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</si>
  <si>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</si>
  <si>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</si>
  <si>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</si>
  <si>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</si>
  <si>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</si>
  <si>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</si>
  <si>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</si>
  <si>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</si>
  <si>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</si>
  <si>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</si>
  <si>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</si>
  <si>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</si>
  <si>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</si>
  <si>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</si>
  <si>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</si>
  <si>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</si>
  <si>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</si>
  <si>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</si>
  <si>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</si>
  <si>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</si>
  <si>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</si>
  <si>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</si>
  <si>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</si>
  <si>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</si>
  <si>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</si>
  <si>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</si>
  <si>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</si>
  <si>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</si>
  <si>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</si>
  <si>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</si>
  <si>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</si>
  <si>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</si>
  <si>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</si>
  <si>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</si>
  <si>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</si>
  <si>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</si>
  <si>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</si>
  <si>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</si>
  <si>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</si>
  <si>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</si>
  <si>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</si>
  <si>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</si>
  <si>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</si>
  <si>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</si>
  <si>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</si>
  <si>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</si>
  <si>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</si>
  <si>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</si>
  <si>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</si>
  <si>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</si>
  <si>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</si>
  <si>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</si>
  <si>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</si>
  <si>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</si>
  <si>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</si>
  <si>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</si>
  <si>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</si>
  <si>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</si>
  <si>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</si>
  <si>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</si>
  <si>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</si>
  <si>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</si>
  <si>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</si>
  <si>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</si>
  <si>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</si>
  <si>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</si>
  <si>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</si>
  <si>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</si>
  <si>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</si>
  <si>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</si>
  <si>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</si>
  <si>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</si>
  <si>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</si>
  <si>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</si>
  <si>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</si>
  <si>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</si>
  <si>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</si>
  <si>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</si>
  <si>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</si>
  <si>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</si>
  <si>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</si>
  <si>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</si>
  <si>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</si>
  <si>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</si>
  <si>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</si>
  <si>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</si>
  <si>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</si>
  <si>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</si>
  <si>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</si>
  <si>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</si>
  <si>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</si>
  <si>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</si>
  <si>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</si>
  <si>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</si>
  <si>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</si>
  <si>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</si>
  <si>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</si>
  <si>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</si>
  <si>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</si>
  <si>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</si>
  <si>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</si>
  <si>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</si>
  <si>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</si>
  <si>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</si>
  <si>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</si>
  <si>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</si>
  <si>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</si>
  <si>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</si>
  <si>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</si>
  <si>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</si>
  <si>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</si>
  <si>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</si>
  <si>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</si>
  <si>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</si>
  <si>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</si>
  <si>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</si>
  <si>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</si>
  <si>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</si>
  <si>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</si>
  <si>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</si>
  <si>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</si>
  <si>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</si>
  <si>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</si>
  <si>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</si>
  <si>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</si>
  <si>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</si>
  <si>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</si>
  <si>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</si>
  <si>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</si>
  <si>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</si>
  <si>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</si>
  <si>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建設業労働災害防止協会への
　　加入状況</t>
    <phoneticPr fontId="3"/>
  </si>
  <si>
    <t>表彰歴あり</t>
    <phoneticPr fontId="3"/>
  </si>
  <si>
    <t>指名停止あり</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</si>
  <si>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</si>
  <si>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</si>
  <si>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</si>
  <si>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</si>
  <si>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</si>
  <si>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</si>
  <si>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</si>
  <si>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</si>
  <si>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</si>
  <si>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</si>
  <si>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</si>
  <si>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</si>
  <si>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</si>
  <si>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</si>
  <si>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</si>
  <si>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</si>
  <si>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</si>
  <si>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</si>
  <si>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</si>
  <si>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</si>
  <si>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</si>
  <si>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</si>
  <si>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</si>
  <si>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</si>
  <si>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</si>
  <si>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</si>
  <si>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</si>
  <si>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</si>
  <si>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</si>
  <si>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</si>
  <si>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</si>
  <si>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</si>
  <si>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</si>
  <si>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</si>
  <si>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</si>
  <si>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</si>
  <si>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</si>
  <si>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</si>
  <si>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</si>
  <si>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</si>
  <si>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</si>
  <si>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</si>
  <si>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</si>
  <si>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</si>
  <si>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</si>
  <si>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</si>
  <si>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</si>
  <si>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</si>
  <si>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</si>
  <si>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</si>
  <si>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</si>
  <si>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</si>
  <si>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</si>
  <si>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</si>
  <si>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</si>
  <si>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</si>
  <si>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</si>
  <si>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</si>
  <si>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</si>
  <si>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令和3年度</t>
    <rPh sb="0" eb="2">
      <t>レイワ</t>
    </rPh>
    <rPh sb="3" eb="5">
      <t>ネンド</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</si>
  <si>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</si>
  <si>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</si>
  <si>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</si>
  <si>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</si>
  <si>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</si>
  <si>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</si>
  <si>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t>登録の有無</t>
    <rPh sb="0" eb="2">
      <t>トウロク</t>
    </rPh>
    <rPh sb="3" eb="5">
      <t>ウム</t>
    </rPh>
    <phoneticPr fontId="3"/>
  </si>
  <si>
    <t>登録あり</t>
    <phoneticPr fontId="3"/>
  </si>
  <si>
    <t>-----以下は地域実績型の工事で選択可-----</t>
  </si>
  <si>
    <t>複数登録等あり</t>
  </si>
  <si>
    <t>登録等あり</t>
  </si>
  <si>
    <t>なし　</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</si>
  <si>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</si>
  <si>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</si>
  <si>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</si>
  <si>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</si>
  <si>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</si>
  <si>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</si>
  <si>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</si>
  <si>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</si>
  <si>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</si>
  <si>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</si>
  <si>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</si>
  <si>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</si>
  <si>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</si>
  <si>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</si>
  <si>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</si>
  <si>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</si>
  <si>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</si>
  <si>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</si>
  <si>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</si>
  <si>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</si>
  <si>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</si>
  <si>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</si>
  <si>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</si>
  <si>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</si>
  <si>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</si>
  <si>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ア　過去５ヶ年度における工事成績評定点
　　　（上位実績の平均点）
　　　　　【対象実績数】電気，機械…上位2件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</si>
  <si>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</si>
  <si>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</si>
  <si>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</si>
  <si>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</si>
  <si>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</si>
  <si>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</si>
  <si>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</si>
  <si>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</si>
  <si>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</si>
  <si>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</si>
  <si>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</si>
  <si>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</si>
  <si>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</si>
  <si>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</si>
  <si>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法定雇用障害者数未満</t>
    <rPh sb="0" eb="2">
      <t>ホウテイ</t>
    </rPh>
    <rPh sb="2" eb="4">
      <t>コヨウ</t>
    </rPh>
    <rPh sb="4" eb="7">
      <t>ショウガイシャ</t>
    </rPh>
    <rPh sb="7" eb="8">
      <t>スウ</t>
    </rPh>
    <rPh sb="8" eb="10">
      <t>ミマン</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</si>
  <si>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</si>
  <si>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</si>
  <si>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</si>
  <si>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</si>
  <si>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</si>
  <si>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</si>
  <si>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</si>
  <si>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</si>
  <si>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</si>
  <si>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</si>
  <si>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</si>
  <si>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</si>
  <si>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</si>
  <si>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</si>
  <si>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</si>
  <si>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</si>
  <si>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</si>
  <si>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</si>
  <si>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</si>
  <si>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</si>
  <si>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</si>
  <si>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</si>
  <si>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</si>
  <si>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</si>
  <si>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</si>
  <si>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</si>
  <si>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</si>
  <si>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</si>
  <si>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</si>
  <si>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</si>
  <si>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</si>
  <si>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</si>
  <si>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</si>
  <si>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</si>
  <si>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</si>
  <si>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</si>
  <si>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</si>
  <si>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</si>
  <si>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</si>
  <si>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</si>
  <si>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</si>
  <si>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</si>
  <si>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</si>
  <si>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</si>
  <si>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</si>
  <si>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</si>
  <si>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</si>
  <si>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</si>
  <si>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</si>
  <si>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</si>
  <si>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</si>
  <si>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</si>
  <si>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</si>
  <si>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</si>
  <si>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</si>
  <si>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</si>
  <si>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</si>
  <si>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</si>
  <si>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</si>
  <si>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</si>
  <si>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</si>
  <si>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</si>
  <si>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</si>
  <si>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</si>
  <si>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</si>
  <si>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</si>
  <si>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</si>
  <si>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</si>
  <si>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</si>
  <si>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</si>
  <si>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</si>
  <si>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</si>
  <si>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</si>
  <si>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</si>
  <si>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</si>
  <si>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</si>
  <si>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</si>
  <si>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</si>
  <si>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</si>
  <si>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</si>
  <si>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</si>
  <si>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</si>
  <si>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</si>
  <si>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</si>
  <si>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</si>
  <si>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</si>
  <si>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</si>
  <si>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</si>
  <si>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</si>
  <si>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</si>
  <si>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</si>
  <si>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</si>
  <si>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</si>
  <si>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</si>
  <si>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</si>
  <si>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</si>
  <si>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</si>
  <si>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</si>
  <si>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</si>
  <si>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</si>
  <si>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</si>
  <si>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</si>
  <si>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</si>
  <si>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</si>
  <si>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</si>
  <si>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</si>
  <si>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</si>
  <si>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</si>
  <si>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</si>
  <si>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</si>
  <si>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</si>
  <si>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【簡易型Ⅰ型（プラント型）】</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</si>
  <si>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</si>
  <si>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令和6年度</t>
    <rPh sb="0" eb="2">
      <t>レイワ</t>
    </rPh>
    <rPh sb="3" eb="4">
      <t>ネン</t>
    </rPh>
    <phoneticPr fontId="3"/>
  </si>
  <si>
    <t>令和6年度</t>
    <rPh sb="0" eb="2">
      <t>レイワ</t>
    </rPh>
    <rPh sb="3" eb="5">
      <t>ネンド</t>
    </rPh>
    <phoneticPr fontId="3"/>
  </si>
  <si>
    <t>令和5年度</t>
    <rPh sb="0" eb="2">
      <t>レイワ</t>
    </rPh>
    <rPh sb="3" eb="4">
      <t>ネン</t>
    </rPh>
    <rPh sb="4" eb="5">
      <t>ド</t>
    </rPh>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</si>
  <si>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</si>
  <si>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t>表彰歴又は施工実績あり</t>
    <rPh sb="0" eb="2">
      <t>ヒョウショウ</t>
    </rPh>
    <rPh sb="2" eb="3">
      <t>レキ</t>
    </rPh>
    <rPh sb="3" eb="4">
      <t>マタ</t>
    </rPh>
    <rPh sb="5" eb="7">
      <t>セコウ</t>
    </rPh>
    <rPh sb="7" eb="9">
      <t>ジッセキ</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</si>
  <si>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</si>
  <si>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</si>
  <si>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</si>
  <si>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</si>
  <si>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</si>
  <si>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表彰年度</t>
    </r>
    <r>
      <rPr>
        <sz val="9"/>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</si>
  <si>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実績工事</t>
    </r>
    <r>
      <rPr>
        <sz val="9"/>
        <rFont val="ＭＳ Ｐゴシック"/>
        <family val="3"/>
        <charset val="128"/>
      </rPr>
      <t>の名称</t>
    </r>
    <rPh sb="0" eb="2">
      <t>ヒョウショウ</t>
    </rPh>
    <rPh sb="2" eb="3">
      <t>マタ</t>
    </rPh>
    <rPh sb="5" eb="7">
      <t>ジッセキ</t>
    </rPh>
    <rPh sb="7" eb="9">
      <t>コウジ</t>
    </rPh>
    <rPh sb="10" eb="12">
      <t>メイショウ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</si>
  <si>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</si>
  <si>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</si>
  <si>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</si>
  <si>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ク　仙台市優良建設工事技術者表彰歴</t>
    </r>
    <r>
      <rPr>
        <sz val="9"/>
        <color rgb="FF0000FF"/>
        <rFont val="ＭＳ Ｐゴシック"/>
        <family val="3"/>
        <charset val="128"/>
      </rPr>
      <t>又は交通局発注工事で80点以上の施工実績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rPh sb="22" eb="24">
      <t>ハッチュウ</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</si>
  <si>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</si>
  <si>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</si>
  <si>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</si>
  <si>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複数あり</t>
    <phoneticPr fontId="3"/>
  </si>
  <si>
    <t>様式-1-Ⅰ（プラント）【交通局】</t>
    <rPh sb="0" eb="2">
      <t>ヨウシキ</t>
    </rPh>
    <phoneticPr fontId="3"/>
  </si>
  <si>
    <t>様式-2-Ⅰ（建築，建築設備，プラント）【交通局】</t>
    <rPh sb="0" eb="2">
      <t>ヨウシキ</t>
    </rPh>
    <phoneticPr fontId="3"/>
  </si>
  <si>
    <t>様式-3-Ⅰ（建築，建築設備，プラント）【交通局】</t>
    <rPh sb="0" eb="2">
      <t>ヨウシキ</t>
    </rPh>
    <phoneticPr fontId="3"/>
  </si>
  <si>
    <t>様式-4-Ⅰ（プラント）【交通局】</t>
    <rPh sb="0" eb="2">
      <t>ヨウシキ</t>
    </rPh>
    <phoneticPr fontId="3"/>
  </si>
  <si>
    <t>様式-5【交通局】</t>
    <rPh sb="0" eb="2">
      <t>ヨウシキ</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</si>
  <si>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</si>
  <si>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t>地下鉄東西線荒井車庫検修場外1箇所太陽光発電設備新設工事</t>
    <rPh sb="0" eb="3">
      <t>チカテツ</t>
    </rPh>
    <rPh sb="3" eb="6">
      <t>トウザイセン</t>
    </rPh>
    <rPh sb="6" eb="8">
      <t>アライ</t>
    </rPh>
    <rPh sb="8" eb="10">
      <t>シャコ</t>
    </rPh>
    <rPh sb="10" eb="12">
      <t>ケンシュウ</t>
    </rPh>
    <rPh sb="12" eb="13">
      <t>ジョウ</t>
    </rPh>
    <rPh sb="13" eb="14">
      <t>ホカ</t>
    </rPh>
    <rPh sb="15" eb="17">
      <t>カショ</t>
    </rPh>
    <rPh sb="17" eb="20">
      <t>タイヨウコウ</t>
    </rPh>
    <rPh sb="20" eb="22">
      <t>ハツデン</t>
    </rPh>
    <rPh sb="22" eb="24">
      <t>セツビ</t>
    </rPh>
    <rPh sb="24" eb="26">
      <t>シンセツ</t>
    </rPh>
    <rPh sb="26" eb="28">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</si>
</sst>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0.00_ ;[Red]\-0.00\ "/>
    <numFmt numFmtId="187" formatCode="General&quot;単位&quot;"/>
    <numFmt numFmtId="188"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00FF"/>
      <name val="ＭＳ Ｐゴシック"/>
      <family val="3"/>
      <charset val="128"/>
      <scheme val="minor"/>
    </font>
    <font>
      <sz val="10"/>
      <color rgb="FF0000FF"/>
      <name val="ＭＳ Ｐゴシック"/>
      <family val="3"/>
      <charset val="128"/>
    </font>
    <font>
      <sz val="9"/>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38">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69" xfId="3" applyFont="1" applyFill="1" applyBorder="1" applyAlignment="1" applyProtection="1">
      <alignment horizontal="left" vertical="center" wrapText="1"/>
    </xf>
    <xf numFmtId="176" fontId="2" fillId="0" borderId="69" xfId="3" applyNumberFormat="1" applyFont="1" applyFill="1" applyBorder="1" applyAlignment="1" applyProtection="1">
      <alignment horizontal="left" vertical="center" wrapText="1"/>
    </xf>
    <xf numFmtId="0" fontId="7" fillId="0" borderId="69"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6"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0" fontId="7" fillId="0" borderId="7" xfId="3" applyFont="1" applyFill="1" applyBorder="1" applyAlignment="1" applyProtection="1">
      <alignment vertical="center" wrapText="1"/>
    </xf>
    <xf numFmtId="0" fontId="7" fillId="0" borderId="1"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5"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Border="1" applyAlignment="1" applyProtection="1">
      <alignment horizontal="left" vertical="center"/>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8" xfId="5" applyFont="1" applyFill="1" applyBorder="1" applyProtection="1"/>
    <xf numFmtId="0" fontId="6" fillId="0" borderId="0" xfId="5" applyFont="1" applyAlignment="1" applyProtection="1">
      <alignment horizontal="center" vertical="center"/>
    </xf>
    <xf numFmtId="0" fontId="6" fillId="0" borderId="18"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19"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2" fillId="0" borderId="0" xfId="6" applyFont="1" applyAlignment="1" applyProtection="1">
      <alignment horizontal="center" vertical="center"/>
    </xf>
    <xf numFmtId="0" fontId="6" fillId="2" borderId="18" xfId="6" applyFont="1" applyFill="1" applyBorder="1" applyProtection="1"/>
    <xf numFmtId="0" fontId="6" fillId="0" borderId="0" xfId="6" applyFont="1" applyAlignment="1" applyProtection="1">
      <alignment horizontal="center" vertical="center"/>
    </xf>
    <xf numFmtId="0" fontId="6" fillId="0" borderId="18"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0" fontId="2" fillId="0" borderId="0" xfId="3" applyNumberFormat="1" applyFont="1" applyFill="1" applyBorder="1" applyAlignment="1" applyProtection="1">
      <alignment horizontal="center" vertical="center"/>
    </xf>
    <xf numFmtId="0" fontId="19" fillId="0" borderId="0" xfId="0" applyFont="1" applyProtection="1">
      <alignment vertical="center"/>
    </xf>
    <xf numFmtId="0" fontId="6" fillId="0" borderId="0" xfId="5" applyFont="1" applyAlignment="1" applyProtection="1"/>
    <xf numFmtId="49" fontId="6" fillId="0" borderId="0" xfId="5" applyNumberFormat="1" applyFont="1" applyProtection="1"/>
    <xf numFmtId="0" fontId="7" fillId="0" borderId="0" xfId="5" applyFont="1" applyFill="1" applyBorder="1" applyAlignment="1" applyProtection="1">
      <alignment horizontal="center" vertical="center"/>
    </xf>
    <xf numFmtId="0" fontId="7" fillId="0" borderId="28" xfId="5" applyFont="1" applyBorder="1" applyAlignment="1" applyProtection="1">
      <alignment horizontal="center" vertical="center" wrapText="1"/>
    </xf>
    <xf numFmtId="0" fontId="9" fillId="3" borderId="0" xfId="5" applyFont="1" applyFill="1" applyBorder="1" applyAlignment="1" applyProtection="1">
      <alignment horizontal="left" vertical="center" wrapText="1"/>
    </xf>
    <xf numFmtId="0" fontId="9" fillId="3" borderId="36"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29" xfId="5" applyFont="1" applyFill="1" applyBorder="1" applyProtection="1"/>
    <xf numFmtId="0" fontId="7" fillId="0" borderId="15" xfId="6" applyFont="1" applyFill="1" applyBorder="1" applyAlignment="1" applyProtection="1">
      <alignment vertical="center"/>
    </xf>
    <xf numFmtId="0" fontId="7" fillId="0" borderId="16"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0" fontId="7" fillId="0" borderId="31" xfId="6" applyFont="1" applyFill="1" applyBorder="1" applyAlignment="1" applyProtection="1">
      <alignment horizontal="left" vertical="center"/>
    </xf>
    <xf numFmtId="0" fontId="7" fillId="0" borderId="32" xfId="6" applyFont="1" applyFill="1" applyBorder="1" applyAlignment="1" applyProtection="1">
      <alignment horizontal="left" vertical="center"/>
    </xf>
    <xf numFmtId="0" fontId="7" fillId="0" borderId="24"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0" fontId="7" fillId="0" borderId="17" xfId="6" applyFont="1" applyBorder="1" applyAlignment="1" applyProtection="1">
      <alignment horizontal="center" vertical="center"/>
    </xf>
    <xf numFmtId="0" fontId="7" fillId="3" borderId="1" xfId="6" applyFont="1" applyFill="1" applyBorder="1" applyAlignment="1" applyProtection="1">
      <alignment horizontal="center" vertical="center" wrapText="1"/>
    </xf>
    <xf numFmtId="0" fontId="7" fillId="0" borderId="25" xfId="6" applyFont="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18"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7" xfId="6" applyFont="1" applyBorder="1" applyAlignment="1" applyProtection="1">
      <alignment horizontal="left" vertical="center"/>
    </xf>
    <xf numFmtId="180" fontId="7" fillId="5" borderId="18"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7" xfId="6" applyNumberFormat="1" applyFont="1" applyFill="1" applyBorder="1" applyAlignment="1" applyProtection="1">
      <alignmen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61" xfId="5" applyNumberFormat="1" applyFont="1" applyBorder="1" applyAlignment="1" applyProtection="1">
      <alignment horizontal="center" vertical="center" wrapText="1"/>
      <protection locked="0"/>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vertical="center"/>
    </xf>
    <xf numFmtId="49" fontId="7" fillId="0" borderId="16"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7"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0" xfId="0" applyNumberFormat="1" applyFont="1" applyFill="1" applyBorder="1" applyAlignment="1" applyProtection="1">
      <alignment vertical="center"/>
    </xf>
    <xf numFmtId="0" fontId="7" fillId="0" borderId="70" xfId="5"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2"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38" fontId="7" fillId="0" borderId="16" xfId="4" applyNumberFormat="1" applyFont="1" applyFill="1" applyBorder="1" applyAlignment="1" applyProtection="1">
      <alignment horizontal="center"/>
    </xf>
    <xf numFmtId="0" fontId="7" fillId="0" borderId="0" xfId="5" applyFont="1" applyFill="1" applyBorder="1" applyAlignment="1" applyProtection="1">
      <alignment vertical="center"/>
    </xf>
    <xf numFmtId="0" fontId="6" fillId="0" borderId="0" xfId="6" applyFont="1" applyProtection="1"/>
    <xf numFmtId="0" fontId="7" fillId="0" borderId="2" xfId="6" applyFont="1" applyBorder="1" applyAlignment="1" applyProtection="1">
      <alignment horizontal="center" vertical="center"/>
    </xf>
    <xf numFmtId="0" fontId="7" fillId="0" borderId="7" xfId="0" applyFont="1" applyBorder="1" applyAlignment="1" applyProtection="1">
      <alignment horizontal="center" vertical="center"/>
    </xf>
    <xf numFmtId="0" fontId="2" fillId="0" borderId="0" xfId="3" applyFont="1" applyFill="1" applyAlignment="1" applyProtection="1">
      <alignment horizontal="left" vertical="center"/>
    </xf>
    <xf numFmtId="0" fontId="20" fillId="0" borderId="69" xfId="3" applyFont="1" applyFill="1" applyBorder="1" applyAlignment="1" applyProtection="1">
      <alignment horizontal="left" vertical="center" wrapText="1"/>
    </xf>
    <xf numFmtId="0" fontId="10" fillId="0" borderId="69" xfId="3" applyFont="1" applyFill="1" applyBorder="1" applyAlignment="1" applyProtection="1">
      <alignment horizontal="left" vertical="center" wrapText="1"/>
    </xf>
    <xf numFmtId="0" fontId="13" fillId="0" borderId="4" xfId="3" applyNumberFormat="1" applyFont="1" applyFill="1" applyBorder="1" applyAlignment="1" applyProtection="1">
      <alignment vertical="center" wrapText="1"/>
    </xf>
    <xf numFmtId="49" fontId="13" fillId="0" borderId="8" xfId="3" applyNumberFormat="1" applyFont="1" applyFill="1" applyBorder="1" applyAlignment="1" applyProtection="1">
      <alignment vertical="center" wrapText="1"/>
    </xf>
    <xf numFmtId="49" fontId="13" fillId="0" borderId="5" xfId="3" applyNumberFormat="1" applyFont="1" applyFill="1" applyBorder="1" applyAlignment="1" applyProtection="1">
      <alignment vertical="center" wrapText="1"/>
    </xf>
    <xf numFmtId="184" fontId="2" fillId="0" borderId="0" xfId="3" applyNumberFormat="1" applyFont="1" applyFill="1" applyBorder="1" applyAlignment="1" applyProtection="1">
      <alignment horizontal="center" vertical="center" wrapText="1"/>
    </xf>
    <xf numFmtId="38" fontId="7" fillId="0" borderId="16" xfId="4" applyNumberFormat="1" applyFont="1" applyFill="1" applyBorder="1" applyAlignment="1" applyProtection="1">
      <alignment shrinkToFit="1"/>
    </xf>
    <xf numFmtId="0" fontId="7" fillId="0" borderId="0" xfId="5" applyFont="1" applyFill="1" applyBorder="1" applyProtection="1"/>
    <xf numFmtId="0" fontId="2" fillId="0" borderId="0" xfId="5" applyFont="1" applyFill="1" applyBorder="1" applyProtection="1"/>
    <xf numFmtId="0" fontId="2" fillId="0" borderId="0" xfId="5" applyFont="1" applyFill="1" applyBorder="1" applyAlignment="1" applyProtection="1">
      <alignment horizontal="right"/>
    </xf>
    <xf numFmtId="0" fontId="2" fillId="0" borderId="0" xfId="5" applyFont="1" applyFill="1" applyProtection="1"/>
    <xf numFmtId="0" fontId="2" fillId="0" borderId="0" xfId="5" applyFont="1" applyFill="1" applyAlignment="1" applyProtection="1">
      <alignment horizontal="center" vertical="center"/>
    </xf>
    <xf numFmtId="0" fontId="2" fillId="0" borderId="5" xfId="5" applyFont="1" applyFill="1" applyBorder="1" applyAlignment="1" applyProtection="1">
      <alignment horizontal="right"/>
    </xf>
    <xf numFmtId="180" fontId="7" fillId="0" borderId="11" xfId="5" applyNumberFormat="1" applyFont="1" applyBorder="1" applyAlignment="1" applyProtection="1">
      <alignment horizontal="center" vertical="center" wrapText="1"/>
    </xf>
    <xf numFmtId="0" fontId="7" fillId="0" borderId="19" xfId="5" applyFont="1" applyFill="1" applyBorder="1" applyAlignment="1" applyProtection="1">
      <alignment vertical="center"/>
    </xf>
    <xf numFmtId="0" fontId="6" fillId="3" borderId="0" xfId="0" applyFont="1" applyFill="1" applyBorder="1" applyAlignment="1" applyProtection="1">
      <alignment horizontal="left" vertical="center" wrapText="1"/>
    </xf>
    <xf numFmtId="0" fontId="6" fillId="0" borderId="0" xfId="5" applyFont="1" applyFill="1" applyBorder="1" applyAlignment="1" applyProtection="1">
      <alignment horizontal="right" vertical="center"/>
    </xf>
    <xf numFmtId="0" fontId="6" fillId="0" borderId="0" xfId="5" applyFont="1" applyFill="1" applyBorder="1" applyAlignment="1" applyProtection="1">
      <alignment vertical="top"/>
    </xf>
    <xf numFmtId="0" fontId="7" fillId="0" borderId="0" xfId="6" applyFont="1" applyFill="1" applyBorder="1" applyProtection="1"/>
    <xf numFmtId="0" fontId="2" fillId="0" borderId="0" xfId="6" applyFont="1" applyFill="1" applyBorder="1" applyProtection="1"/>
    <xf numFmtId="0" fontId="2" fillId="0" borderId="0" xfId="0" applyFont="1">
      <alignment vertical="center"/>
    </xf>
    <xf numFmtId="0" fontId="2" fillId="0" borderId="0" xfId="0" applyFont="1" applyAlignment="1">
      <alignment vertical="center" wrapText="1"/>
    </xf>
    <xf numFmtId="0" fontId="7" fillId="0" borderId="6" xfId="6" applyFont="1" applyBorder="1" applyAlignment="1" applyProtection="1">
      <alignment horizontal="center" vertical="center" wrapText="1"/>
    </xf>
    <xf numFmtId="0" fontId="7" fillId="5" borderId="18" xfId="6" applyFont="1" applyFill="1" applyBorder="1" applyAlignment="1" applyProtection="1">
      <alignment horizontal="center" vertical="center" wrapText="1"/>
      <protection locked="0"/>
    </xf>
    <xf numFmtId="0" fontId="7" fillId="2" borderId="29" xfId="5" applyFont="1" applyFill="1" applyBorder="1" applyAlignment="1" applyProtection="1">
      <alignment horizontal="center" vertical="center"/>
      <protection locked="0"/>
    </xf>
    <xf numFmtId="0" fontId="7" fillId="0" borderId="15" xfId="6" applyFont="1" applyFill="1" applyBorder="1" applyAlignment="1" applyProtection="1">
      <alignment horizontal="left" vertical="center"/>
    </xf>
    <xf numFmtId="42" fontId="7" fillId="0" borderId="33" xfId="6" applyNumberFormat="1" applyFont="1" applyFill="1" applyBorder="1" applyAlignment="1" applyProtection="1">
      <alignment horizontal="left" vertical="center"/>
    </xf>
    <xf numFmtId="49" fontId="7" fillId="0" borderId="17" xfId="6" applyNumberFormat="1" applyFont="1" applyFill="1" applyBorder="1" applyAlignment="1" applyProtection="1">
      <alignment vertical="center" wrapText="1" shrinkToFit="1"/>
    </xf>
    <xf numFmtId="49" fontId="7" fillId="0" borderId="27" xfId="6" applyNumberFormat="1" applyFont="1" applyFill="1" applyBorder="1" applyAlignment="1" applyProtection="1">
      <alignment vertical="center" wrapText="1" shrinkToFit="1"/>
    </xf>
    <xf numFmtId="0" fontId="7" fillId="0" borderId="37" xfId="5" applyNumberFormat="1" applyFont="1" applyBorder="1" applyAlignment="1" applyProtection="1">
      <alignment horizontal="center" vertical="center" wrapText="1"/>
    </xf>
    <xf numFmtId="0" fontId="7" fillId="0" borderId="73" xfId="5" applyNumberFormat="1" applyFont="1" applyBorder="1" applyAlignment="1" applyProtection="1">
      <alignment horizontal="center" vertical="center" wrapText="1"/>
    </xf>
    <xf numFmtId="0" fontId="7" fillId="0" borderId="12" xfId="5" applyNumberFormat="1" applyFont="1" applyBorder="1" applyAlignment="1" applyProtection="1">
      <alignment horizontal="center" vertical="center"/>
    </xf>
    <xf numFmtId="0" fontId="7" fillId="0" borderId="3" xfId="5" applyNumberFormat="1" applyFont="1" applyBorder="1" applyAlignment="1" applyProtection="1">
      <alignment horizontal="center" vertical="center"/>
    </xf>
    <xf numFmtId="0" fontId="7" fillId="0" borderId="11" xfId="5" applyNumberFormat="1" applyFont="1" applyBorder="1" applyAlignment="1" applyProtection="1">
      <alignment horizontal="center" vertical="center" wrapText="1"/>
    </xf>
    <xf numFmtId="0" fontId="7" fillId="0" borderId="36" xfId="5" applyNumberFormat="1" applyFont="1" applyFill="1" applyBorder="1" applyAlignment="1" applyProtection="1">
      <alignment horizontal="left" vertical="center" shrinkToFit="1"/>
    </xf>
    <xf numFmtId="0" fontId="7" fillId="0" borderId="17" xfId="5" applyNumberFormat="1" applyFont="1" applyFill="1" applyBorder="1" applyAlignment="1" applyProtection="1">
      <alignment horizontal="left" vertical="center" shrinkToFit="1"/>
    </xf>
    <xf numFmtId="0" fontId="7" fillId="0" borderId="47" xfId="5" applyNumberFormat="1" applyFont="1" applyFill="1" applyBorder="1" applyAlignment="1" applyProtection="1">
      <alignment horizontal="left" vertical="center" shrinkToFit="1"/>
    </xf>
    <xf numFmtId="0" fontId="7" fillId="0" borderId="22" xfId="5" applyNumberFormat="1" applyFont="1" applyBorder="1" applyAlignment="1" applyProtection="1">
      <alignment horizontal="center" vertical="center" wrapText="1"/>
    </xf>
    <xf numFmtId="0" fontId="7" fillId="0" borderId="37" xfId="5" applyNumberFormat="1" applyFont="1" applyFill="1" applyBorder="1" applyAlignment="1" applyProtection="1">
      <alignment horizontal="center" vertical="center" wrapText="1"/>
    </xf>
    <xf numFmtId="0" fontId="6" fillId="0" borderId="0" xfId="5" applyFont="1" applyFill="1" applyAlignment="1" applyProtection="1"/>
    <xf numFmtId="0" fontId="6" fillId="0" borderId="0" xfId="5" applyFont="1" applyFill="1" applyProtection="1"/>
    <xf numFmtId="49" fontId="7" fillId="0" borderId="4"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0" borderId="37" xfId="0" applyNumberFormat="1" applyFont="1" applyFill="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44" xfId="0"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right" vertical="center"/>
    </xf>
    <xf numFmtId="0" fontId="7" fillId="0" borderId="72" xfId="5" applyFont="1" applyFill="1" applyBorder="1" applyAlignment="1" applyProtection="1">
      <alignment horizontal="left" vertical="center"/>
    </xf>
    <xf numFmtId="0" fontId="7" fillId="0" borderId="3" xfId="5" applyNumberFormat="1" applyFont="1" applyBorder="1" applyAlignment="1" applyProtection="1">
      <alignment vertical="center"/>
    </xf>
    <xf numFmtId="0" fontId="7" fillId="0" borderId="52" xfId="5" applyNumberFormat="1" applyFont="1" applyBorder="1" applyAlignment="1" applyProtection="1">
      <alignment vertical="center"/>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32" xfId="5" applyNumberFormat="1" applyFont="1" applyBorder="1" applyAlignment="1" applyProtection="1">
      <alignment horizontal="center" vertical="center" wrapText="1"/>
    </xf>
    <xf numFmtId="0" fontId="7" fillId="0" borderId="47" xfId="5" applyNumberFormat="1" applyFont="1" applyBorder="1" applyAlignment="1" applyProtection="1">
      <alignment horizontal="center" vertical="center" wrapText="1"/>
    </xf>
    <xf numFmtId="0" fontId="7" fillId="0" borderId="0" xfId="0" applyFont="1" applyFill="1" applyProtection="1">
      <alignment vertical="center"/>
    </xf>
    <xf numFmtId="188" fontId="7" fillId="0" borderId="4" xfId="3" applyNumberFormat="1" applyFont="1" applyFill="1" applyBorder="1" applyAlignment="1" applyProtection="1">
      <alignment horizontal="center" vertical="center"/>
    </xf>
    <xf numFmtId="186" fontId="7" fillId="0" borderId="4" xfId="3" applyNumberFormat="1" applyFont="1" applyFill="1" applyBorder="1" applyAlignment="1" applyProtection="1">
      <alignment vertical="center"/>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7" borderId="10" xfId="3" applyNumberFormat="1" applyFont="1" applyFill="1" applyBorder="1" applyAlignment="1" applyProtection="1">
      <alignment horizontal="center" vertical="center"/>
    </xf>
    <xf numFmtId="184" fontId="7" fillId="7" borderId="5" xfId="3" applyNumberFormat="1" applyFont="1" applyFill="1" applyBorder="1" applyAlignment="1" applyProtection="1">
      <alignment horizontal="center" vertical="center"/>
    </xf>
    <xf numFmtId="0" fontId="22" fillId="0" borderId="69" xfId="3" applyFont="1" applyFill="1" applyBorder="1" applyAlignment="1" applyProtection="1">
      <alignment horizontal="left" vertical="center" wrapText="1"/>
    </xf>
    <xf numFmtId="0" fontId="24" fillId="0" borderId="0" xfId="11" applyFont="1" applyFill="1" applyAlignment="1">
      <alignment horizontal="left" vertical="center" indent="1"/>
    </xf>
    <xf numFmtId="0" fontId="24" fillId="0" borderId="0" xfId="5" applyFont="1" applyProtection="1"/>
    <xf numFmtId="0" fontId="22" fillId="0" borderId="0" xfId="5" applyFont="1" applyAlignment="1" applyProtection="1">
      <alignment wrapText="1"/>
    </xf>
    <xf numFmtId="0" fontId="7" fillId="0" borderId="1" xfId="6" applyFont="1" applyFill="1" applyBorder="1" applyAlignment="1" applyProtection="1">
      <alignment horizontal="center" vertical="center" wrapText="1"/>
    </xf>
    <xf numFmtId="0" fontId="22" fillId="0" borderId="0" xfId="6" applyFont="1" applyProtection="1"/>
    <xf numFmtId="0" fontId="7" fillId="0" borderId="2" xfId="6" applyFont="1" applyFill="1" applyBorder="1" applyAlignment="1" applyProtection="1">
      <alignment horizontal="center" vertical="center" shrinkToFit="1"/>
    </xf>
    <xf numFmtId="0" fontId="2" fillId="0" borderId="30" xfId="3" applyFont="1" applyFill="1" applyBorder="1" applyAlignment="1" applyProtection="1">
      <alignment horizontal="left" vertical="center" indent="1"/>
    </xf>
    <xf numFmtId="0" fontId="2" fillId="0" borderId="17" xfId="3" applyFont="1" applyFill="1" applyBorder="1" applyAlignment="1" applyProtection="1">
      <alignment horizontal="left" vertical="center" indent="1"/>
    </xf>
    <xf numFmtId="0" fontId="2" fillId="0" borderId="27"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30"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0" borderId="5" xfId="3" applyFont="1" applyFill="1" applyBorder="1" applyAlignment="1" applyProtection="1">
      <alignment horizontal="center" vertical="center"/>
    </xf>
    <xf numFmtId="0" fontId="7" fillId="0" borderId="30" xfId="3" applyFont="1" applyFill="1" applyBorder="1" applyAlignment="1" applyProtection="1">
      <alignment horizontal="center" vertical="center" wrapText="1"/>
    </xf>
    <xf numFmtId="0" fontId="7" fillId="0" borderId="17" xfId="3" applyFont="1" applyFill="1" applyBorder="1" applyAlignment="1" applyProtection="1">
      <alignment horizontal="center" vertical="center" wrapText="1"/>
    </xf>
    <xf numFmtId="0" fontId="7" fillId="0" borderId="27"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0" fontId="7" fillId="0" borderId="1"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0" fontId="13" fillId="0" borderId="4"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0" fontId="7" fillId="0" borderId="40" xfId="3"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6" xfId="3" applyFont="1" applyFill="1" applyBorder="1" applyAlignment="1" applyProtection="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pplyProtection="1">
      <alignment horizontal="center" vertical="center"/>
    </xf>
    <xf numFmtId="184" fontId="7" fillId="7" borderId="14" xfId="3" applyNumberFormat="1" applyFont="1" applyFill="1" applyBorder="1" applyAlignment="1" applyProtection="1">
      <alignment horizontal="center" vertical="center"/>
    </xf>
    <xf numFmtId="184" fontId="7" fillId="7" borderId="8" xfId="3" applyNumberFormat="1" applyFont="1" applyFill="1" applyBorder="1" applyAlignment="1" applyProtection="1">
      <alignment horizontal="center" vertical="center"/>
    </xf>
    <xf numFmtId="184" fontId="7" fillId="0" borderId="1" xfId="3" applyNumberFormat="1" applyFont="1" applyFill="1" applyBorder="1" applyAlignment="1" applyProtection="1">
      <alignment horizontal="right" vertical="center"/>
    </xf>
    <xf numFmtId="184" fontId="7" fillId="0" borderId="10" xfId="3" applyNumberFormat="1" applyFont="1" applyFill="1" applyBorder="1" applyAlignment="1" applyProtection="1">
      <alignment horizontal="right" vertical="center"/>
    </xf>
    <xf numFmtId="184" fontId="7" fillId="0" borderId="23" xfId="3" applyNumberFormat="1" applyFont="1" applyFill="1" applyBorder="1" applyAlignment="1" applyProtection="1">
      <alignment horizontal="right" vertical="center"/>
    </xf>
    <xf numFmtId="184" fontId="7" fillId="0" borderId="14" xfId="3" applyNumberFormat="1" applyFont="1" applyFill="1" applyBorder="1" applyAlignment="1" applyProtection="1">
      <alignment horizontal="right" vertical="center"/>
    </xf>
    <xf numFmtId="184" fontId="7" fillId="0" borderId="6" xfId="3" applyNumberFormat="1" applyFont="1" applyFill="1" applyBorder="1" applyAlignment="1" applyProtection="1">
      <alignment horizontal="right" vertical="center"/>
    </xf>
    <xf numFmtId="184" fontId="7" fillId="0" borderId="8" xfId="3" applyNumberFormat="1" applyFont="1" applyFill="1" applyBorder="1" applyAlignment="1" applyProtection="1">
      <alignment horizontal="right" vertical="center"/>
    </xf>
    <xf numFmtId="186" fontId="7" fillId="0" borderId="9" xfId="3" applyNumberFormat="1" applyFont="1" applyFill="1" applyBorder="1" applyAlignment="1" applyProtection="1">
      <alignment vertical="center"/>
    </xf>
    <xf numFmtId="186" fontId="7" fillId="0" borderId="34" xfId="3" applyNumberFormat="1" applyFont="1" applyFill="1" applyBorder="1" applyAlignment="1" applyProtection="1">
      <alignment vertical="center"/>
    </xf>
    <xf numFmtId="186" fontId="7" fillId="0" borderId="40" xfId="3" applyNumberFormat="1" applyFont="1" applyFill="1" applyBorder="1" applyAlignment="1" applyProtection="1">
      <alignment vertical="center"/>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5" fontId="7" fillId="0" borderId="28" xfId="3" applyNumberFormat="1" applyFont="1" applyFill="1" applyBorder="1" applyAlignment="1" applyProtection="1">
      <alignment horizontal="right" vertical="center" wrapText="1" indent="1"/>
    </xf>
    <xf numFmtId="185" fontId="7" fillId="0" borderId="7" xfId="3" applyNumberFormat="1" applyFont="1" applyFill="1" applyBorder="1" applyAlignment="1" applyProtection="1">
      <alignment horizontal="right" vertical="center" wrapText="1" indent="1"/>
    </xf>
    <xf numFmtId="185" fontId="7" fillId="0" borderId="37" xfId="3" applyNumberFormat="1" applyFont="1" applyFill="1" applyBorder="1" applyAlignment="1" applyProtection="1">
      <alignment horizontal="right" vertical="center" wrapText="1" indent="1"/>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4" xfId="3" applyNumberFormat="1" applyFont="1" applyFill="1" applyBorder="1" applyAlignment="1" applyProtection="1">
      <alignment horizontal="right" vertical="center"/>
    </xf>
    <xf numFmtId="0" fontId="7" fillId="0" borderId="4" xfId="3" applyFont="1" applyFill="1" applyBorder="1" applyAlignment="1" applyProtection="1">
      <alignment vertical="center" wrapText="1"/>
    </xf>
    <xf numFmtId="184" fontId="7" fillId="0" borderId="9" xfId="3" applyNumberFormat="1" applyFont="1" applyFill="1" applyBorder="1" applyAlignment="1" applyProtection="1">
      <alignment vertical="center"/>
    </xf>
    <xf numFmtId="184" fontId="7" fillId="0" borderId="34" xfId="3" applyNumberFormat="1" applyFont="1" applyFill="1" applyBorder="1" applyAlignment="1" applyProtection="1">
      <alignment vertical="center"/>
    </xf>
    <xf numFmtId="180" fontId="7" fillId="2" borderId="28" xfId="3" applyNumberFormat="1" applyFont="1" applyFill="1" applyBorder="1" applyAlignment="1" applyProtection="1">
      <alignment horizontal="center" vertical="center" wrapText="1"/>
      <protection locked="0"/>
    </xf>
    <xf numFmtId="184" fontId="7" fillId="0" borderId="9" xfId="3" applyNumberFormat="1" applyFont="1" applyFill="1" applyBorder="1" applyAlignment="1" applyProtection="1">
      <alignment horizontal="right" vertical="center"/>
    </xf>
    <xf numFmtId="184" fontId="7" fillId="0" borderId="34" xfId="3" applyNumberFormat="1" applyFont="1" applyFill="1" applyBorder="1" applyAlignment="1" applyProtection="1">
      <alignment horizontal="right" vertical="center"/>
    </xf>
    <xf numFmtId="184" fontId="7" fillId="0" borderId="40" xfId="3" applyNumberFormat="1" applyFont="1" applyFill="1" applyBorder="1" applyAlignment="1" applyProtection="1">
      <alignment horizontal="right" vertical="center"/>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2" fillId="0" borderId="23" xfId="3" applyFont="1" applyFill="1" applyBorder="1" applyAlignment="1" applyProtection="1">
      <alignment horizontal="center" vertical="center"/>
    </xf>
    <xf numFmtId="0" fontId="7" fillId="0" borderId="16" xfId="3" applyFont="1" applyFill="1" applyBorder="1" applyAlignment="1" applyProtection="1">
      <alignment horizontal="center"/>
    </xf>
    <xf numFmtId="38" fontId="7" fillId="0" borderId="16" xfId="4" applyNumberFormat="1" applyFont="1" applyFill="1" applyBorder="1" applyAlignment="1" applyProtection="1">
      <alignment horizont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23" xfId="3" applyFont="1" applyFill="1" applyBorder="1" applyAlignment="1" applyProtection="1">
      <alignment vertical="center" wrapText="1"/>
    </xf>
    <xf numFmtId="0" fontId="7" fillId="0" borderId="1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2"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 fontId="7" fillId="0" borderId="9" xfId="3" applyNumberFormat="1" applyFont="1" applyFill="1" applyBorder="1" applyAlignment="1" applyProtection="1">
      <alignment horizontal="center" vertical="center"/>
    </xf>
    <xf numFmtId="1" fontId="7" fillId="0" borderId="34" xfId="3" applyNumberFormat="1" applyFont="1" applyFill="1" applyBorder="1" applyAlignment="1" applyProtection="1">
      <alignment horizontal="center" vertical="center"/>
    </xf>
    <xf numFmtId="1" fontId="7" fillId="0" borderId="40" xfId="3" applyNumberFormat="1" applyFont="1" applyFill="1" applyBorder="1" applyAlignment="1" applyProtection="1">
      <alignment horizontal="center" vertical="center"/>
    </xf>
    <xf numFmtId="0" fontId="13" fillId="0" borderId="4" xfId="3" applyFont="1" applyFill="1" applyBorder="1" applyAlignment="1" applyProtection="1">
      <alignment vertical="center"/>
    </xf>
    <xf numFmtId="0" fontId="6" fillId="0" borderId="0" xfId="2" applyFont="1" applyFill="1" applyAlignment="1" applyProtection="1">
      <alignment horizontal="left" vertical="top" inden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3" xfId="3" applyFont="1" applyFill="1" applyBorder="1" applyAlignment="1" applyProtection="1">
      <alignment horizontal="center" vertical="top"/>
    </xf>
    <xf numFmtId="0" fontId="7" fillId="0" borderId="0" xfId="3" applyFont="1" applyFill="1" applyAlignment="1" applyProtection="1">
      <alignment horizontal="center" vertical="center"/>
    </xf>
    <xf numFmtId="0" fontId="7" fillId="0" borderId="8" xfId="3" applyFont="1" applyFill="1" applyBorder="1" applyAlignment="1" applyProtection="1">
      <alignment horizontal="center" vertical="top"/>
    </xf>
    <xf numFmtId="177" fontId="15" fillId="0" borderId="4" xfId="3" applyNumberFormat="1" applyFont="1" applyFill="1" applyBorder="1" applyAlignment="1" applyProtection="1">
      <alignment horizontal="center" vertical="center"/>
    </xf>
    <xf numFmtId="0" fontId="7" fillId="0" borderId="9" xfId="3" applyFont="1" applyFill="1" applyBorder="1" applyAlignment="1" applyProtection="1">
      <alignment horizontal="center" vertical="center" wrapText="1"/>
    </xf>
    <xf numFmtId="0" fontId="7" fillId="0" borderId="34" xfId="3"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wrapText="1"/>
    </xf>
    <xf numFmtId="0" fontId="7" fillId="0" borderId="2" xfId="5" applyFont="1" applyFill="1" applyBorder="1" applyAlignment="1" applyProtection="1">
      <alignment horizontal="center" vertical="center"/>
    </xf>
    <xf numFmtId="0" fontId="7" fillId="0" borderId="7" xfId="5" applyFont="1" applyFill="1" applyBorder="1" applyAlignment="1" applyProtection="1">
      <alignment horizontal="center" vertical="center"/>
    </xf>
    <xf numFmtId="0" fontId="2" fillId="0" borderId="30" xfId="5" applyNumberFormat="1" applyFont="1" applyFill="1" applyBorder="1" applyAlignment="1" applyProtection="1">
      <alignment horizontal="center" vertical="center"/>
    </xf>
    <xf numFmtId="0" fontId="2" fillId="0" borderId="17" xfId="5" applyNumberFormat="1" applyFont="1" applyFill="1" applyBorder="1" applyAlignment="1" applyProtection="1">
      <alignment horizontal="center" vertical="center"/>
    </xf>
    <xf numFmtId="0" fontId="2" fillId="0" borderId="27" xfId="5" applyNumberFormat="1" applyFont="1" applyFill="1" applyBorder="1" applyAlignment="1" applyProtection="1">
      <alignment horizontal="center" vertical="center"/>
    </xf>
    <xf numFmtId="0" fontId="17" fillId="0" borderId="0" xfId="5" applyFont="1" applyFill="1" applyBorder="1" applyAlignment="1" applyProtection="1">
      <alignment horizontal="center" vertical="center" shrinkToFit="1"/>
    </xf>
    <xf numFmtId="0" fontId="7" fillId="3" borderId="1" xfId="5" applyFont="1" applyFill="1" applyBorder="1" applyAlignment="1" applyProtection="1">
      <alignment horizontal="left" vertical="center" wrapText="1"/>
    </xf>
    <xf numFmtId="0" fontId="7" fillId="3" borderId="16"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3" borderId="23"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wrapText="1"/>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71" xfId="5" applyFont="1" applyFill="1" applyBorder="1" applyAlignment="1" applyProtection="1">
      <alignment horizontal="center" vertical="center" shrinkToFit="1"/>
    </xf>
    <xf numFmtId="0" fontId="7" fillId="0" borderId="24" xfId="5" applyFont="1" applyFill="1" applyBorder="1" applyAlignment="1" applyProtection="1">
      <alignment horizontal="center" vertical="center" shrinkToFit="1"/>
    </xf>
    <xf numFmtId="0" fontId="7" fillId="0" borderId="32" xfId="5" applyFont="1" applyBorder="1" applyAlignment="1" applyProtection="1">
      <alignment horizontal="center" vertical="center" shrinkToFit="1"/>
    </xf>
    <xf numFmtId="0" fontId="7" fillId="0" borderId="24" xfId="5" applyFont="1" applyBorder="1" applyAlignment="1" applyProtection="1">
      <alignment horizontal="center" vertical="center" shrinkToFit="1"/>
    </xf>
    <xf numFmtId="180" fontId="7" fillId="5" borderId="48" xfId="5" applyNumberFormat="1" applyFont="1" applyFill="1" applyBorder="1" applyAlignment="1" applyProtection="1">
      <alignment horizontal="center" vertical="center"/>
      <protection locked="0"/>
    </xf>
    <xf numFmtId="180" fontId="7" fillId="5" borderId="47" xfId="5" applyNumberFormat="1" applyFont="1" applyFill="1" applyBorder="1" applyAlignment="1" applyProtection="1">
      <alignment horizontal="center" vertical="center"/>
      <protection locked="0"/>
    </xf>
    <xf numFmtId="180" fontId="7" fillId="0" borderId="48" xfId="5" applyNumberFormat="1" applyFont="1" applyFill="1" applyBorder="1" applyAlignment="1" applyProtection="1">
      <alignment vertical="center" wrapText="1"/>
      <protection locked="0"/>
    </xf>
    <xf numFmtId="180" fontId="7" fillId="0" borderId="17" xfId="5" applyNumberFormat="1" applyFont="1" applyFill="1" applyBorder="1" applyAlignment="1" applyProtection="1">
      <alignment vertical="center" wrapText="1"/>
      <protection locked="0"/>
    </xf>
    <xf numFmtId="180" fontId="7" fillId="0" borderId="27" xfId="5" applyNumberFormat="1" applyFont="1" applyFill="1" applyBorder="1" applyAlignment="1" applyProtection="1">
      <alignment vertical="center" wrapText="1"/>
      <protection locked="0"/>
    </xf>
    <xf numFmtId="0" fontId="7" fillId="3" borderId="9" xfId="5" applyFont="1" applyFill="1" applyBorder="1" applyAlignment="1" applyProtection="1">
      <alignment horizontal="center" vertical="center" textRotation="255" wrapText="1"/>
    </xf>
    <xf numFmtId="0" fontId="7" fillId="3" borderId="34" xfId="5" applyFont="1" applyFill="1" applyBorder="1" applyAlignment="1" applyProtection="1">
      <alignment horizontal="center" vertical="center" textRotation="255" wrapText="1"/>
    </xf>
    <xf numFmtId="0" fontId="7" fillId="3" borderId="40" xfId="5" applyFont="1" applyFill="1" applyBorder="1" applyAlignment="1" applyProtection="1">
      <alignment horizontal="center" vertical="center" textRotation="255" wrapText="1"/>
    </xf>
    <xf numFmtId="0" fontId="7" fillId="3" borderId="2" xfId="5" applyFont="1" applyFill="1" applyBorder="1" applyAlignment="1" applyProtection="1">
      <alignment horizontal="center" vertical="center"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3" xfId="5" applyFont="1" applyBorder="1" applyAlignment="1" applyProtection="1">
      <alignment horizontal="center" vertical="center"/>
    </xf>
    <xf numFmtId="0" fontId="7" fillId="2" borderId="30" xfId="5" applyFont="1" applyFill="1" applyBorder="1" applyAlignment="1" applyProtection="1">
      <alignment horizontal="center" vertical="center"/>
      <protection locked="0"/>
    </xf>
    <xf numFmtId="0" fontId="7" fillId="2" borderId="17" xfId="5" applyFont="1" applyFill="1" applyBorder="1" applyAlignment="1" applyProtection="1">
      <alignment horizontal="center" vertical="center"/>
      <protection locked="0"/>
    </xf>
    <xf numFmtId="0" fontId="7" fillId="2" borderId="27" xfId="5" applyFont="1" applyFill="1" applyBorder="1" applyAlignment="1" applyProtection="1">
      <alignment horizontal="center" vertical="center"/>
      <protection locked="0"/>
    </xf>
    <xf numFmtId="0" fontId="7" fillId="3" borderId="4" xfId="5" applyFont="1" applyFill="1" applyBorder="1" applyAlignment="1" applyProtection="1">
      <alignment horizontal="center" vertical="center" wrapText="1"/>
    </xf>
    <xf numFmtId="0" fontId="7" fillId="0" borderId="2" xfId="5" applyFont="1" applyBorder="1" applyAlignment="1" applyProtection="1">
      <alignment horizontal="center" vertical="center" wrapText="1"/>
    </xf>
    <xf numFmtId="0" fontId="7" fillId="0" borderId="7" xfId="5" applyFont="1" applyBorder="1" applyAlignment="1" applyProtection="1">
      <alignment horizontal="center" vertical="center" wrapText="1"/>
    </xf>
    <xf numFmtId="0" fontId="7" fillId="5" borderId="33" xfId="5" applyFont="1" applyFill="1" applyBorder="1" applyAlignment="1" applyProtection="1">
      <alignment horizontal="center" vertical="center" wrapText="1"/>
      <protection locked="0"/>
    </xf>
    <xf numFmtId="0" fontId="7" fillId="5" borderId="64" xfId="5" applyFont="1" applyFill="1" applyBorder="1" applyAlignment="1" applyProtection="1">
      <alignment horizontal="center" vertical="center" wrapText="1"/>
      <protection locked="0"/>
    </xf>
    <xf numFmtId="49" fontId="7" fillId="0" borderId="13" xfId="5" applyNumberFormat="1" applyFont="1" applyFill="1" applyBorder="1" applyAlignment="1" applyProtection="1">
      <alignment horizontal="center" vertical="center" wrapText="1"/>
    </xf>
    <xf numFmtId="49" fontId="7" fillId="0" borderId="7" xfId="5" applyNumberFormat="1" applyFont="1" applyFill="1" applyBorder="1" applyAlignment="1" applyProtection="1">
      <alignment horizontal="center" vertical="center" wrapText="1"/>
    </xf>
    <xf numFmtId="49" fontId="7" fillId="0" borderId="37" xfId="5" applyNumberFormat="1" applyFont="1" applyFill="1" applyBorder="1" applyAlignment="1" applyProtection="1">
      <alignment horizontal="center" vertical="center" wrapText="1"/>
    </xf>
    <xf numFmtId="0" fontId="7" fillId="0" borderId="6" xfId="5" applyFont="1" applyFill="1" applyBorder="1" applyAlignment="1" applyProtection="1">
      <alignment horizontal="center" vertical="center" wrapText="1"/>
    </xf>
    <xf numFmtId="0" fontId="7" fillId="0" borderId="3" xfId="5" applyFont="1" applyFill="1" applyBorder="1" applyAlignment="1" applyProtection="1">
      <alignment horizontal="center" vertical="center" wrapText="1"/>
    </xf>
    <xf numFmtId="0" fontId="7" fillId="0" borderId="0" xfId="5" applyFont="1" applyFill="1" applyBorder="1" applyAlignment="1" applyProtection="1">
      <alignment horizontal="center" vertical="center" wrapText="1"/>
    </xf>
    <xf numFmtId="0" fontId="7" fillId="0" borderId="8" xfId="5" applyFont="1" applyFill="1" applyBorder="1" applyAlignment="1" applyProtection="1">
      <alignment horizontal="center" vertical="center" wrapText="1"/>
    </xf>
    <xf numFmtId="0" fontId="7" fillId="0" borderId="40" xfId="5" applyFont="1" applyFill="1" applyBorder="1" applyAlignment="1" applyProtection="1">
      <alignment horizontal="center" vertical="center" wrapText="1"/>
    </xf>
    <xf numFmtId="0" fontId="7" fillId="0" borderId="6" xfId="5" applyFont="1" applyFill="1" applyBorder="1" applyAlignment="1" applyProtection="1">
      <alignment horizontal="center" vertical="center"/>
    </xf>
    <xf numFmtId="49" fontId="7" fillId="0" borderId="30" xfId="5" applyNumberFormat="1" applyFont="1" applyFill="1" applyBorder="1" applyAlignment="1" applyProtection="1">
      <alignment horizontal="left" vertical="center" shrinkToFit="1"/>
      <protection locked="0"/>
    </xf>
    <xf numFmtId="49" fontId="7" fillId="0" borderId="17" xfId="5" applyNumberFormat="1" applyFont="1" applyFill="1" applyBorder="1" applyAlignment="1" applyProtection="1">
      <alignment horizontal="left" vertical="center" shrinkToFit="1"/>
      <protection locked="0"/>
    </xf>
    <xf numFmtId="49" fontId="7" fillId="0" borderId="27" xfId="5" applyNumberFormat="1" applyFont="1" applyFill="1" applyBorder="1" applyAlignment="1" applyProtection="1">
      <alignment horizontal="left" vertical="center" shrinkToFit="1"/>
      <protection locked="0"/>
    </xf>
    <xf numFmtId="42" fontId="7" fillId="0" borderId="30" xfId="6" applyNumberFormat="1" applyFont="1" applyFill="1" applyBorder="1" applyAlignment="1" applyProtection="1">
      <alignment horizontal="right" vertical="center"/>
      <protection locked="0"/>
    </xf>
    <xf numFmtId="42" fontId="7" fillId="0" borderId="17" xfId="6" applyNumberFormat="1" applyFont="1" applyFill="1" applyBorder="1" applyAlignment="1" applyProtection="1">
      <alignment horizontal="right" vertical="center"/>
      <protection locked="0"/>
    </xf>
    <xf numFmtId="42" fontId="7" fillId="0" borderId="27" xfId="6" applyNumberFormat="1" applyFont="1" applyFill="1" applyBorder="1" applyAlignment="1" applyProtection="1">
      <alignment horizontal="right" vertical="center"/>
      <protection locked="0"/>
    </xf>
    <xf numFmtId="178" fontId="7" fillId="0" borderId="33" xfId="5" applyNumberFormat="1" applyFont="1" applyBorder="1" applyAlignment="1" applyProtection="1">
      <alignment horizontal="left" vertical="center"/>
    </xf>
    <xf numFmtId="178" fontId="7" fillId="0" borderId="36" xfId="5" applyNumberFormat="1" applyFont="1" applyBorder="1" applyAlignment="1" applyProtection="1">
      <alignment horizontal="left" vertical="center"/>
    </xf>
    <xf numFmtId="178" fontId="7" fillId="0" borderId="52" xfId="5" applyNumberFormat="1" applyFont="1" applyBorder="1" applyAlignment="1" applyProtection="1">
      <alignment horizontal="left" vertical="center"/>
    </xf>
    <xf numFmtId="0" fontId="7" fillId="0" borderId="38" xfId="5" applyFont="1" applyFill="1" applyBorder="1" applyAlignment="1" applyProtection="1">
      <alignment horizontal="right" vertical="center"/>
    </xf>
    <xf numFmtId="0" fontId="7" fillId="0" borderId="53" xfId="5" applyFont="1" applyFill="1" applyBorder="1" applyAlignment="1" applyProtection="1">
      <alignment horizontal="right" vertical="center"/>
    </xf>
    <xf numFmtId="0" fontId="7" fillId="0" borderId="39" xfId="5" applyFont="1" applyFill="1" applyBorder="1" applyAlignment="1" applyProtection="1">
      <alignment horizontal="right" vertical="center"/>
    </xf>
    <xf numFmtId="9" fontId="7" fillId="0" borderId="30" xfId="5" applyNumberFormat="1" applyFont="1" applyFill="1" applyBorder="1" applyAlignment="1" applyProtection="1">
      <alignment horizontal="center" vertical="center"/>
      <protection locked="0"/>
    </xf>
    <xf numFmtId="9" fontId="7" fillId="0" borderId="17" xfId="5" applyNumberFormat="1" applyFont="1" applyFill="1" applyBorder="1" applyAlignment="1" applyProtection="1">
      <alignment horizontal="center" vertical="center"/>
      <protection locked="0"/>
    </xf>
    <xf numFmtId="9" fontId="7" fillId="0" borderId="27" xfId="5" applyNumberFormat="1" applyFont="1" applyFill="1" applyBorder="1" applyAlignment="1" applyProtection="1">
      <alignment horizontal="center" vertical="center"/>
      <protection locked="0"/>
    </xf>
    <xf numFmtId="49" fontId="7" fillId="0" borderId="30" xfId="5" applyNumberFormat="1" applyFont="1" applyFill="1" applyBorder="1" applyAlignment="1" applyProtection="1">
      <alignment horizontal="left" vertical="center"/>
      <protection locked="0"/>
    </xf>
    <xf numFmtId="49" fontId="7" fillId="0" borderId="17" xfId="5" applyNumberFormat="1" applyFont="1" applyFill="1" applyBorder="1" applyAlignment="1" applyProtection="1">
      <alignment horizontal="left" vertical="center"/>
      <protection locked="0"/>
    </xf>
    <xf numFmtId="49" fontId="7" fillId="0" borderId="27" xfId="5" applyNumberFormat="1" applyFont="1" applyFill="1" applyBorder="1" applyAlignment="1" applyProtection="1">
      <alignment horizontal="left" vertical="center"/>
      <protection locked="0"/>
    </xf>
    <xf numFmtId="49" fontId="7" fillId="0" borderId="30" xfId="5" applyNumberFormat="1" applyFont="1" applyFill="1" applyBorder="1" applyAlignment="1" applyProtection="1">
      <alignment horizontal="left" vertical="top" wrapText="1"/>
      <protection locked="0"/>
    </xf>
    <xf numFmtId="49" fontId="7" fillId="0" borderId="17" xfId="5" applyNumberFormat="1" applyFont="1" applyFill="1" applyBorder="1" applyAlignment="1" applyProtection="1">
      <alignment horizontal="left" vertical="top" wrapText="1"/>
      <protection locked="0"/>
    </xf>
    <xf numFmtId="49" fontId="7" fillId="0" borderId="27" xfId="5" applyNumberFormat="1" applyFont="1" applyFill="1" applyBorder="1" applyAlignment="1" applyProtection="1">
      <alignment horizontal="left" vertical="top" wrapText="1"/>
      <protection locked="0"/>
    </xf>
    <xf numFmtId="182" fontId="7" fillId="0" borderId="30" xfId="5" applyNumberFormat="1" applyFont="1" applyFill="1" applyBorder="1" applyAlignment="1" applyProtection="1">
      <alignment horizontal="center" vertical="center"/>
      <protection locked="0"/>
    </xf>
    <xf numFmtId="182" fontId="7" fillId="0" borderId="17" xfId="5" applyNumberFormat="1" applyFont="1" applyFill="1" applyBorder="1" applyAlignment="1" applyProtection="1">
      <alignment horizontal="center" vertical="center"/>
      <protection locked="0"/>
    </xf>
    <xf numFmtId="182" fontId="7" fillId="0" borderId="27" xfId="5" applyNumberFormat="1" applyFont="1" applyFill="1" applyBorder="1" applyAlignment="1" applyProtection="1">
      <alignment horizontal="center" vertical="center"/>
      <protection locked="0"/>
    </xf>
    <xf numFmtId="0" fontId="7" fillId="0" borderId="43" xfId="5" applyFont="1" applyFill="1" applyBorder="1" applyAlignment="1" applyProtection="1">
      <alignment horizontal="center" vertical="center"/>
    </xf>
    <xf numFmtId="0" fontId="7" fillId="2" borderId="49" xfId="5" applyFont="1" applyFill="1" applyBorder="1" applyAlignment="1" applyProtection="1">
      <alignment horizontal="center" vertical="center"/>
      <protection locked="0"/>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0" borderId="61" xfId="5" applyFont="1" applyFill="1" applyBorder="1" applyAlignment="1" applyProtection="1">
      <alignment horizontal="center" vertical="center" wrapText="1"/>
    </xf>
    <xf numFmtId="0" fontId="7" fillId="0" borderId="62" xfId="5" applyFont="1" applyFill="1" applyBorder="1" applyAlignment="1" applyProtection="1">
      <alignment horizontal="center" vertical="center" wrapText="1"/>
    </xf>
    <xf numFmtId="0" fontId="7" fillId="0" borderId="48" xfId="5" applyFont="1" applyFill="1" applyBorder="1" applyAlignment="1" applyProtection="1">
      <alignment horizontal="center" vertical="center" wrapText="1"/>
    </xf>
    <xf numFmtId="0" fontId="7" fillId="5" borderId="30" xfId="5" applyFont="1" applyFill="1" applyBorder="1" applyAlignment="1" applyProtection="1">
      <alignment horizontal="center" vertical="center" wrapText="1"/>
      <protection locked="0"/>
    </xf>
    <xf numFmtId="0" fontId="7" fillId="5" borderId="17" xfId="5" applyFont="1" applyFill="1" applyBorder="1" applyAlignment="1" applyProtection="1">
      <alignment horizontal="center" vertical="center" wrapText="1"/>
      <protection locked="0"/>
    </xf>
    <xf numFmtId="0" fontId="7" fillId="5" borderId="27" xfId="5" applyFont="1" applyFill="1" applyBorder="1" applyAlignment="1" applyProtection="1">
      <alignment horizontal="center" vertical="center" wrapText="1"/>
      <protection locked="0"/>
    </xf>
    <xf numFmtId="0" fontId="7" fillId="0" borderId="2" xfId="5" applyFont="1" applyFill="1" applyBorder="1" applyAlignment="1" applyProtection="1">
      <alignment horizontal="center" vertical="center" wrapText="1"/>
    </xf>
    <xf numFmtId="0" fontId="7" fillId="0" borderId="37" xfId="5" applyFont="1" applyFill="1" applyBorder="1" applyAlignment="1" applyProtection="1">
      <alignment horizontal="center" vertical="center"/>
    </xf>
    <xf numFmtId="0" fontId="7" fillId="0" borderId="30" xfId="5" applyFont="1" applyFill="1" applyBorder="1" applyAlignment="1" applyProtection="1">
      <alignment horizontal="left" vertical="center" wrapText="1"/>
      <protection locked="0"/>
    </xf>
    <xf numFmtId="0" fontId="7" fillId="0" borderId="17" xfId="5" applyFont="1" applyFill="1" applyBorder="1" applyAlignment="1" applyProtection="1">
      <alignment horizontal="left" vertical="center" wrapText="1"/>
      <protection locked="0"/>
    </xf>
    <xf numFmtId="0" fontId="7" fillId="0" borderId="27" xfId="5" applyFont="1" applyFill="1" applyBorder="1" applyAlignment="1" applyProtection="1">
      <alignment horizontal="left" vertical="center" wrapText="1"/>
      <protection locked="0"/>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3" xfId="5" applyFont="1" applyFill="1" applyBorder="1" applyAlignment="1" applyProtection="1">
      <alignment vertical="center"/>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37" xfId="5" applyFont="1" applyBorder="1" applyAlignment="1" applyProtection="1">
      <alignment horizontal="center" vertical="center" wrapText="1"/>
    </xf>
    <xf numFmtId="0" fontId="2" fillId="0" borderId="30" xfId="3" applyNumberFormat="1" applyFont="1" applyFill="1" applyBorder="1" applyAlignment="1" applyProtection="1">
      <alignment horizontal="center" vertical="center"/>
    </xf>
    <xf numFmtId="0" fontId="2" fillId="0" borderId="17" xfId="3" applyNumberFormat="1" applyFont="1" applyFill="1" applyBorder="1" applyAlignment="1" applyProtection="1">
      <alignment horizontal="center" vertical="center"/>
    </xf>
    <xf numFmtId="0" fontId="2" fillId="0" borderId="27" xfId="3" applyNumberFormat="1" applyFont="1" applyFill="1" applyBorder="1" applyAlignment="1" applyProtection="1">
      <alignment horizontal="center" vertical="center"/>
    </xf>
    <xf numFmtId="0" fontId="17" fillId="0" borderId="0" xfId="6" applyFont="1" applyFill="1" applyBorder="1" applyAlignment="1" applyProtection="1">
      <alignment horizontal="center" vertical="center"/>
    </xf>
    <xf numFmtId="0" fontId="10" fillId="0" borderId="66" xfId="6" applyFont="1" applyBorder="1" applyAlignment="1" applyProtection="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7" fillId="0" borderId="1" xfId="6" applyFont="1" applyBorder="1" applyAlignment="1" applyProtection="1">
      <alignment horizontal="left" vertical="center" wrapText="1"/>
    </xf>
    <xf numFmtId="0" fontId="7" fillId="0" borderId="16"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0"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pplyProtection="1">
      <alignment horizontal="center" vertical="center"/>
    </xf>
    <xf numFmtId="0" fontId="7" fillId="6" borderId="54" xfId="6" applyFont="1" applyFill="1" applyBorder="1" applyAlignment="1" applyProtection="1">
      <alignment horizontal="center" vertical="center"/>
    </xf>
    <xf numFmtId="182" fontId="7" fillId="0" borderId="17" xfId="6" applyNumberFormat="1" applyFont="1" applyFill="1" applyBorder="1" applyAlignment="1" applyProtection="1">
      <alignment horizontal="center" vertical="center"/>
      <protection locked="0"/>
    </xf>
    <xf numFmtId="182" fontId="7" fillId="0" borderId="27" xfId="6" applyNumberFormat="1" applyFont="1" applyFill="1" applyBorder="1" applyAlignment="1" applyProtection="1">
      <alignment horizontal="center" vertical="center"/>
      <protection locked="0"/>
    </xf>
    <xf numFmtId="0" fontId="7" fillId="0" borderId="30" xfId="6" applyFont="1" applyFill="1" applyBorder="1" applyAlignment="1" applyProtection="1">
      <alignment horizontal="left" vertical="center" shrinkToFit="1"/>
      <protection locked="0"/>
    </xf>
    <xf numFmtId="0" fontId="7" fillId="0" borderId="17" xfId="6" applyFont="1" applyFill="1" applyBorder="1" applyAlignment="1" applyProtection="1">
      <alignment horizontal="left" vertical="center" shrinkToFit="1"/>
      <protection locked="0"/>
    </xf>
    <xf numFmtId="0" fontId="7" fillId="0" borderId="27" xfId="6" applyFont="1" applyFill="1" applyBorder="1" applyAlignment="1" applyProtection="1">
      <alignment horizontal="left" vertical="center" shrinkToFit="1"/>
      <protection locked="0"/>
    </xf>
    <xf numFmtId="0" fontId="7" fillId="0" borderId="0" xfId="5" applyFont="1" applyFill="1" applyBorder="1" applyAlignment="1" applyProtection="1">
      <alignment horizontal="right" vertical="center"/>
    </xf>
    <xf numFmtId="0" fontId="7" fillId="0" borderId="3" xfId="5" applyFont="1" applyFill="1" applyBorder="1" applyAlignment="1" applyProtection="1">
      <alignment horizontal="right" vertical="center"/>
    </xf>
    <xf numFmtId="9" fontId="7" fillId="0" borderId="33" xfId="6" applyNumberFormat="1" applyFont="1" applyFill="1" applyBorder="1" applyAlignment="1" applyProtection="1">
      <alignment horizontal="center" vertical="center" shrinkToFit="1"/>
      <protection locked="0"/>
    </xf>
    <xf numFmtId="9" fontId="7" fillId="0" borderId="64" xfId="6" applyNumberFormat="1" applyFont="1" applyFill="1" applyBorder="1" applyAlignment="1" applyProtection="1">
      <alignment horizontal="center" vertical="center" shrinkToFit="1"/>
      <protection locked="0"/>
    </xf>
    <xf numFmtId="0" fontId="7" fillId="0" borderId="19"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30" xfId="6" applyNumberFormat="1" applyFont="1" applyFill="1" applyBorder="1" applyAlignment="1" applyProtection="1">
      <alignment horizontal="center" vertical="center" shrinkToFit="1"/>
      <protection locked="0"/>
    </xf>
    <xf numFmtId="49" fontId="7" fillId="0" borderId="27" xfId="6" applyNumberFormat="1" applyFont="1" applyFill="1" applyBorder="1" applyAlignment="1" applyProtection="1">
      <alignment horizontal="center" vertical="center" shrinkToFit="1"/>
      <protection locked="0"/>
    </xf>
    <xf numFmtId="0" fontId="7" fillId="0" borderId="2" xfId="6" applyFont="1" applyFill="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0" xfId="6" applyFont="1" applyFill="1" applyBorder="1" applyAlignment="1" applyProtection="1">
      <alignment horizontal="center" vertical="center"/>
    </xf>
    <xf numFmtId="0" fontId="7" fillId="0" borderId="3"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5" xfId="6" applyFont="1" applyFill="1" applyBorder="1" applyAlignment="1" applyProtection="1">
      <alignment horizontal="center" vertical="center"/>
    </xf>
    <xf numFmtId="42" fontId="7" fillId="0" borderId="30" xfId="6" applyNumberFormat="1" applyFont="1" applyFill="1" applyBorder="1" applyAlignment="1" applyProtection="1">
      <alignment horizontal="left" vertical="center"/>
      <protection locked="0"/>
    </xf>
    <xf numFmtId="42" fontId="7" fillId="0" borderId="27" xfId="6" applyNumberFormat="1" applyFont="1" applyFill="1" applyBorder="1" applyAlignment="1" applyProtection="1">
      <alignment horizontal="left" vertical="center"/>
      <protection locked="0"/>
    </xf>
    <xf numFmtId="42" fontId="7" fillId="0" borderId="36" xfId="6" applyNumberFormat="1" applyFont="1" applyFill="1" applyBorder="1" applyAlignment="1" applyProtection="1">
      <alignment horizontal="left" vertical="center"/>
    </xf>
    <xf numFmtId="42" fontId="7" fillId="0" borderId="52" xfId="6" applyNumberFormat="1" applyFont="1" applyFill="1" applyBorder="1" applyAlignment="1" applyProtection="1">
      <alignment horizontal="left" vertical="center"/>
    </xf>
    <xf numFmtId="0" fontId="7" fillId="0" borderId="30" xfId="6" applyFont="1" applyFill="1" applyBorder="1" applyAlignment="1" applyProtection="1">
      <alignment horizontal="left" vertical="center"/>
      <protection locked="0"/>
    </xf>
    <xf numFmtId="0" fontId="7" fillId="0" borderId="17" xfId="6" applyFont="1" applyFill="1" applyBorder="1" applyAlignment="1" applyProtection="1">
      <alignment horizontal="left" vertical="center"/>
      <protection locked="0"/>
    </xf>
    <xf numFmtId="0" fontId="7" fillId="0" borderId="27" xfId="6" applyFont="1" applyFill="1" applyBorder="1" applyAlignment="1" applyProtection="1">
      <alignment horizontal="left" vertical="center"/>
      <protection locked="0"/>
    </xf>
    <xf numFmtId="49" fontId="7" fillId="0" borderId="30" xfId="6" applyNumberFormat="1" applyFont="1" applyFill="1" applyBorder="1" applyAlignment="1" applyProtection="1">
      <alignment horizontal="left" vertical="top" wrapText="1"/>
      <protection locked="0"/>
    </xf>
    <xf numFmtId="49" fontId="7" fillId="0" borderId="17" xfId="6" applyNumberFormat="1" applyFont="1" applyFill="1" applyBorder="1" applyAlignment="1" applyProtection="1">
      <alignment horizontal="left" vertical="top" wrapText="1"/>
      <protection locked="0"/>
    </xf>
    <xf numFmtId="49" fontId="7" fillId="0" borderId="27" xfId="6" applyNumberFormat="1" applyFont="1" applyFill="1" applyBorder="1" applyAlignment="1" applyProtection="1">
      <alignment horizontal="left" vertical="top" wrapText="1"/>
      <protection locked="0"/>
    </xf>
    <xf numFmtId="0" fontId="7" fillId="0" borderId="30" xfId="6"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6" applyNumberFormat="1" applyFont="1" applyFill="1" applyBorder="1" applyAlignment="1" applyProtection="1">
      <alignment horizontal="center" vertical="center"/>
      <protection locked="0"/>
    </xf>
    <xf numFmtId="0" fontId="7" fillId="3" borderId="1" xfId="6" applyFont="1" applyFill="1" applyBorder="1" applyAlignment="1" applyProtection="1">
      <alignment horizontal="left" vertical="center" wrapText="1"/>
    </xf>
    <xf numFmtId="0" fontId="7" fillId="3" borderId="16"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3"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3"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49" fontId="7" fillId="0" borderId="3" xfId="6" applyNumberFormat="1" applyFont="1" applyBorder="1" applyAlignment="1" applyProtection="1">
      <alignment horizontal="center" vertical="center" wrapText="1"/>
    </xf>
    <xf numFmtId="49" fontId="7" fillId="0" borderId="7" xfId="6" applyNumberFormat="1" applyFont="1" applyBorder="1" applyAlignment="1" applyProtection="1">
      <alignment horizontal="center" vertical="center" wrapText="1"/>
    </xf>
    <xf numFmtId="49" fontId="7" fillId="0" borderId="30" xfId="6" applyNumberFormat="1" applyFont="1" applyBorder="1" applyAlignment="1" applyProtection="1">
      <alignment horizontal="center" vertical="center" shrinkToFit="1"/>
      <protection locked="0"/>
    </xf>
    <xf numFmtId="49" fontId="7" fillId="0" borderId="17"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24" fillId="0" borderId="0" xfId="6" applyFont="1" applyProtection="1"/>
    <xf numFmtId="0" fontId="7" fillId="0" borderId="33" xfId="6" applyFont="1" applyFill="1" applyBorder="1" applyAlignment="1" applyProtection="1">
      <alignment horizontal="center" vertical="center"/>
    </xf>
    <xf numFmtId="0" fontId="7" fillId="0" borderId="36" xfId="6" applyFont="1" applyFill="1" applyBorder="1" applyAlignment="1" applyProtection="1">
      <alignment horizontal="center" vertical="center"/>
    </xf>
    <xf numFmtId="0" fontId="3" fillId="0" borderId="61" xfId="5" applyFont="1" applyFill="1" applyBorder="1" applyAlignment="1" applyProtection="1">
      <alignment horizontal="center" vertical="center" wrapText="1"/>
    </xf>
    <xf numFmtId="0" fontId="3" fillId="0" borderId="62" xfId="5" applyFont="1" applyFill="1" applyBorder="1" applyAlignment="1" applyProtection="1">
      <alignment horizontal="center" vertical="center" wrapText="1"/>
    </xf>
    <xf numFmtId="0" fontId="3" fillId="0" borderId="48" xfId="5" applyFont="1" applyFill="1" applyBorder="1" applyAlignment="1" applyProtection="1">
      <alignment horizontal="center" vertical="center" wrapText="1"/>
    </xf>
    <xf numFmtId="49" fontId="7" fillId="0" borderId="30" xfId="6" applyNumberFormat="1" applyFont="1" applyFill="1" applyBorder="1" applyAlignment="1" applyProtection="1">
      <alignment horizontal="left" vertical="center" wrapText="1" shrinkToFit="1"/>
      <protection locked="0"/>
    </xf>
    <xf numFmtId="49" fontId="7" fillId="0" borderId="17" xfId="6" applyNumberFormat="1" applyFont="1" applyFill="1" applyBorder="1" applyAlignment="1" applyProtection="1">
      <alignment horizontal="left" vertical="center" wrapText="1" shrinkToFit="1"/>
      <protection locked="0"/>
    </xf>
    <xf numFmtId="49" fontId="7" fillId="0" borderId="27" xfId="6" applyNumberFormat="1" applyFont="1" applyFill="1" applyBorder="1" applyAlignment="1" applyProtection="1">
      <alignment horizontal="left" vertical="center" wrapText="1" shrinkToFit="1"/>
      <protection locked="0"/>
    </xf>
    <xf numFmtId="187" fontId="7" fillId="5" borderId="30" xfId="6" applyNumberFormat="1" applyFont="1" applyFill="1" applyBorder="1" applyAlignment="1" applyProtection="1">
      <alignment horizontal="center" vertical="center"/>
      <protection locked="0"/>
    </xf>
    <xf numFmtId="187" fontId="7" fillId="5" borderId="17" xfId="6" applyNumberFormat="1" applyFont="1" applyFill="1" applyBorder="1" applyAlignment="1" applyProtection="1">
      <alignment horizontal="center" vertical="center"/>
      <protection locked="0"/>
    </xf>
    <xf numFmtId="187" fontId="7" fillId="5" borderId="27" xfId="6" applyNumberFormat="1" applyFont="1" applyFill="1" applyBorder="1" applyAlignment="1" applyProtection="1">
      <alignment horizontal="center" vertical="center"/>
      <protection locked="0"/>
    </xf>
    <xf numFmtId="0" fontId="7" fillId="2" borderId="30" xfId="7" applyFont="1" applyFill="1" applyBorder="1" applyAlignment="1" applyProtection="1">
      <alignment horizontal="center" vertical="center" wrapText="1" shrinkToFit="1"/>
      <protection locked="0"/>
    </xf>
    <xf numFmtId="0" fontId="7" fillId="2" borderId="17" xfId="7" applyFont="1" applyFill="1" applyBorder="1" applyAlignment="1" applyProtection="1">
      <alignment horizontal="center" vertical="center" wrapText="1" shrinkToFit="1"/>
      <protection locked="0"/>
    </xf>
    <xf numFmtId="0" fontId="7" fillId="2" borderId="27" xfId="7" applyFont="1" applyFill="1" applyBorder="1" applyAlignment="1" applyProtection="1">
      <alignment horizontal="center" vertical="center" wrapText="1" shrinkToFit="1"/>
      <protection locked="0"/>
    </xf>
    <xf numFmtId="0" fontId="7" fillId="0" borderId="17" xfId="6" applyFont="1" applyFill="1" applyBorder="1" applyAlignment="1" applyProtection="1">
      <alignment horizontal="center" vertical="center"/>
    </xf>
    <xf numFmtId="0" fontId="7" fillId="0" borderId="27" xfId="6" applyFont="1" applyFill="1" applyBorder="1" applyAlignment="1" applyProtection="1">
      <alignment horizontal="center" vertical="center"/>
    </xf>
    <xf numFmtId="187" fontId="7" fillId="0" borderId="30" xfId="6" applyNumberFormat="1" applyFont="1" applyFill="1" applyBorder="1" applyAlignment="1" applyProtection="1">
      <alignment horizontal="center" vertical="center"/>
      <protection locked="0"/>
    </xf>
    <xf numFmtId="187" fontId="7" fillId="0" borderId="17" xfId="6" applyNumberFormat="1" applyFont="1" applyFill="1" applyBorder="1" applyAlignment="1" applyProtection="1">
      <alignment horizontal="center" vertical="center"/>
      <protection locked="0"/>
    </xf>
    <xf numFmtId="187" fontId="7" fillId="0" borderId="27" xfId="6" applyNumberFormat="1" applyFont="1" applyFill="1" applyBorder="1" applyAlignment="1" applyProtection="1">
      <alignment horizontal="center" vertical="center"/>
      <protection locked="0"/>
    </xf>
    <xf numFmtId="14" fontId="7" fillId="2" borderId="30" xfId="8" applyNumberFormat="1" applyFont="1" applyFill="1" applyBorder="1" applyAlignment="1" applyProtection="1">
      <alignment horizontal="center" vertical="center"/>
      <protection locked="0"/>
    </xf>
    <xf numFmtId="14" fontId="7" fillId="2" borderId="17" xfId="8" applyNumberFormat="1" applyFont="1" applyFill="1" applyBorder="1" applyAlignment="1" applyProtection="1">
      <alignment horizontal="center" vertical="center"/>
      <protection locked="0"/>
    </xf>
    <xf numFmtId="14" fontId="7" fillId="2" borderId="27" xfId="8" applyNumberFormat="1" applyFont="1" applyFill="1" applyBorder="1" applyAlignment="1" applyProtection="1">
      <alignment horizontal="center" vertical="center"/>
      <protection locked="0"/>
    </xf>
    <xf numFmtId="0" fontId="7" fillId="3" borderId="1" xfId="5" applyFont="1" applyFill="1" applyBorder="1" applyAlignment="1" applyProtection="1">
      <alignment vertical="center" wrapText="1"/>
    </xf>
    <xf numFmtId="0" fontId="7" fillId="3" borderId="16" xfId="5" applyFont="1" applyFill="1" applyBorder="1" applyAlignment="1" applyProtection="1">
      <alignment vertical="center" wrapText="1"/>
    </xf>
    <xf numFmtId="0" fontId="7" fillId="3" borderId="10" xfId="5" applyFont="1" applyFill="1" applyBorder="1" applyAlignment="1" applyProtection="1">
      <alignment vertical="center" wrapText="1"/>
    </xf>
    <xf numFmtId="0" fontId="7" fillId="3" borderId="23" xfId="5" applyFont="1" applyFill="1" applyBorder="1" applyAlignment="1" applyProtection="1">
      <alignment vertical="center" wrapText="1"/>
    </xf>
    <xf numFmtId="0" fontId="7" fillId="3" borderId="0" xfId="5" applyFont="1" applyFill="1" applyBorder="1" applyAlignment="1" applyProtection="1">
      <alignment vertical="center" wrapText="1"/>
    </xf>
    <xf numFmtId="0" fontId="7" fillId="3" borderId="14" xfId="5" applyFont="1" applyFill="1" applyBorder="1" applyAlignment="1" applyProtection="1">
      <alignment vertical="center" wrapText="1"/>
    </xf>
    <xf numFmtId="49" fontId="7" fillId="3" borderId="9" xfId="5" applyNumberFormat="1" applyFont="1" applyFill="1" applyBorder="1" applyAlignment="1" applyProtection="1">
      <alignment horizontal="center" vertical="center" wrapText="1"/>
    </xf>
    <xf numFmtId="49" fontId="7" fillId="3" borderId="34" xfId="5" applyNumberFormat="1" applyFont="1" applyFill="1" applyBorder="1" applyAlignment="1" applyProtection="1">
      <alignment horizontal="center" vertical="center" wrapText="1"/>
    </xf>
    <xf numFmtId="0" fontId="7" fillId="2" borderId="30" xfId="5" applyNumberFormat="1" applyFont="1" applyFill="1" applyBorder="1" applyAlignment="1" applyProtection="1">
      <alignment horizontal="center" vertical="center" wrapText="1"/>
      <protection locked="0"/>
    </xf>
    <xf numFmtId="0" fontId="7" fillId="2" borderId="17" xfId="5" applyNumberFormat="1" applyFont="1" applyFill="1" applyBorder="1" applyAlignment="1" applyProtection="1">
      <alignment horizontal="center" vertical="center" wrapText="1"/>
      <protection locked="0"/>
    </xf>
    <xf numFmtId="0" fontId="7" fillId="2" borderId="27" xfId="5" applyNumberFormat="1" applyFont="1" applyFill="1" applyBorder="1" applyAlignment="1" applyProtection="1">
      <alignment horizontal="center" vertical="center" wrapText="1"/>
      <protection locked="0"/>
    </xf>
    <xf numFmtId="0" fontId="7" fillId="0" borderId="30" xfId="5" applyNumberFormat="1" applyFont="1" applyFill="1" applyBorder="1" applyAlignment="1" applyProtection="1">
      <alignment horizontal="left" vertical="center" wrapText="1" shrinkToFit="1"/>
    </xf>
    <xf numFmtId="0" fontId="7" fillId="0" borderId="17" xfId="5" applyNumberFormat="1" applyFont="1" applyFill="1" applyBorder="1" applyAlignment="1" applyProtection="1">
      <alignment horizontal="left" vertical="center" wrapText="1" shrinkToFit="1"/>
    </xf>
    <xf numFmtId="0" fontId="7" fillId="0" borderId="47" xfId="5" applyNumberFormat="1" applyFont="1" applyFill="1" applyBorder="1" applyAlignment="1" applyProtection="1">
      <alignment horizontal="left" vertical="center" wrapText="1" shrinkToFit="1"/>
    </xf>
    <xf numFmtId="0" fontId="7" fillId="0" borderId="30" xfId="5" applyNumberFormat="1" applyFont="1" applyFill="1" applyBorder="1" applyAlignment="1" applyProtection="1">
      <alignment horizontal="center" vertical="center" shrinkToFit="1"/>
      <protection locked="0"/>
    </xf>
    <xf numFmtId="0" fontId="7" fillId="0" borderId="17" xfId="5" applyNumberFormat="1" applyFont="1" applyFill="1" applyBorder="1" applyAlignment="1" applyProtection="1">
      <alignment horizontal="center" vertical="center" shrinkToFit="1"/>
      <protection locked="0"/>
    </xf>
    <xf numFmtId="0" fontId="7" fillId="0" borderId="27" xfId="5" applyNumberFormat="1" applyFont="1" applyFill="1" applyBorder="1" applyAlignment="1" applyProtection="1">
      <alignment horizontal="center" vertical="center" shrinkToFit="1"/>
      <protection locked="0"/>
    </xf>
    <xf numFmtId="0" fontId="7" fillId="0" borderId="79" xfId="5" applyNumberFormat="1" applyFont="1" applyFill="1" applyBorder="1" applyAlignment="1" applyProtection="1">
      <alignment horizontal="left" vertical="center" shrinkToFit="1"/>
    </xf>
    <xf numFmtId="0" fontId="7" fillId="0" borderId="80" xfId="0" applyNumberFormat="1" applyFont="1" applyBorder="1" applyAlignment="1" applyProtection="1">
      <alignment horizontal="left" vertical="center" shrinkToFit="1"/>
    </xf>
    <xf numFmtId="0" fontId="7" fillId="0" borderId="81" xfId="0" applyNumberFormat="1" applyFont="1" applyBorder="1" applyAlignment="1" applyProtection="1">
      <alignment horizontal="left" vertical="center" shrinkToFit="1"/>
    </xf>
    <xf numFmtId="0" fontId="7" fillId="0" borderId="87" xfId="5" applyNumberFormat="1" applyFont="1" applyFill="1" applyBorder="1" applyAlignment="1" applyProtection="1">
      <alignment horizontal="center" vertical="center"/>
    </xf>
    <xf numFmtId="0" fontId="7" fillId="0" borderId="88" xfId="5" applyNumberFormat="1" applyFont="1" applyFill="1" applyBorder="1" applyAlignment="1" applyProtection="1">
      <alignment horizontal="center" vertical="center"/>
    </xf>
    <xf numFmtId="0" fontId="7" fillId="0" borderId="30" xfId="0" applyNumberFormat="1" applyFont="1" applyBorder="1" applyAlignment="1" applyProtection="1">
      <alignment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2" borderId="30" xfId="5" applyNumberFormat="1" applyFont="1" applyFill="1" applyBorder="1" applyAlignment="1" applyProtection="1">
      <alignment horizontal="center" vertical="center"/>
      <protection locked="0"/>
    </xf>
    <xf numFmtId="0" fontId="7" fillId="2" borderId="17" xfId="5" applyNumberFormat="1" applyFont="1" applyFill="1" applyBorder="1" applyAlignment="1" applyProtection="1">
      <alignment horizontal="center" vertical="center"/>
      <protection locked="0"/>
    </xf>
    <xf numFmtId="0" fontId="7" fillId="2" borderId="64" xfId="5" applyNumberFormat="1" applyFont="1" applyFill="1" applyBorder="1" applyAlignment="1" applyProtection="1">
      <alignment horizontal="center" vertical="center"/>
      <protection locked="0"/>
    </xf>
    <xf numFmtId="0" fontId="7" fillId="5" borderId="30" xfId="5" applyNumberFormat="1" applyFont="1" applyFill="1" applyBorder="1" applyAlignment="1" applyProtection="1">
      <alignment horizontal="center" vertical="center" shrinkToFit="1"/>
      <protection locked="0"/>
    </xf>
    <xf numFmtId="0" fontId="7" fillId="5" borderId="27" xfId="0"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center" vertical="center" shrinkToFit="1"/>
    </xf>
    <xf numFmtId="0" fontId="7" fillId="0" borderId="17" xfId="5" applyNumberFormat="1" applyFont="1" applyFill="1" applyBorder="1" applyAlignment="1" applyProtection="1">
      <alignment horizontal="center" vertical="center" shrinkToFit="1"/>
    </xf>
    <xf numFmtId="0" fontId="7" fillId="5" borderId="17" xfId="5" applyNumberFormat="1" applyFont="1" applyFill="1" applyBorder="1" applyAlignment="1" applyProtection="1">
      <alignment horizontal="center" vertical="center" shrinkToFit="1"/>
      <protection locked="0"/>
    </xf>
    <xf numFmtId="0" fontId="7" fillId="5" borderId="27" xfId="5" applyNumberFormat="1" applyFont="1" applyFill="1" applyBorder="1" applyAlignment="1" applyProtection="1">
      <alignment horizontal="center" vertical="center" shrinkToFit="1"/>
      <protection locked="0"/>
    </xf>
    <xf numFmtId="49" fontId="7" fillId="3" borderId="40" xfId="5" applyNumberFormat="1" applyFont="1" applyFill="1" applyBorder="1" applyAlignment="1" applyProtection="1">
      <alignment horizontal="center" vertical="center" wrapText="1"/>
    </xf>
    <xf numFmtId="0" fontId="7" fillId="2" borderId="27" xfId="5" applyNumberFormat="1" applyFont="1" applyFill="1" applyBorder="1" applyAlignment="1" applyProtection="1">
      <alignment horizontal="center" vertical="center"/>
      <protection locked="0"/>
    </xf>
    <xf numFmtId="0" fontId="7" fillId="0" borderId="1" xfId="5" applyNumberFormat="1" applyFont="1" applyBorder="1" applyAlignment="1" applyProtection="1">
      <alignment horizontal="center" vertical="center" wrapText="1"/>
    </xf>
    <xf numFmtId="0" fontId="7" fillId="0" borderId="6" xfId="5" applyNumberFormat="1" applyFont="1" applyBorder="1" applyAlignment="1" applyProtection="1">
      <alignment horizontal="center" vertical="center" wrapText="1"/>
    </xf>
    <xf numFmtId="0" fontId="7" fillId="0" borderId="48" xfId="5" applyNumberFormat="1" applyFont="1" applyFill="1" applyBorder="1" applyAlignment="1" applyProtection="1">
      <alignment horizontal="center" vertical="center" wrapText="1"/>
    </xf>
    <xf numFmtId="0" fontId="7" fillId="0" borderId="27" xfId="5" applyNumberFormat="1" applyFont="1" applyFill="1" applyBorder="1" applyAlignment="1" applyProtection="1">
      <alignment horizontal="center" vertical="center" wrapText="1"/>
    </xf>
    <xf numFmtId="0" fontId="7" fillId="0" borderId="80" xfId="5" applyNumberFormat="1" applyFont="1" applyFill="1" applyBorder="1" applyAlignment="1" applyProtection="1">
      <alignment horizontal="left" vertical="center" shrinkToFit="1"/>
    </xf>
    <xf numFmtId="0" fontId="7" fillId="0" borderId="81" xfId="5" applyNumberFormat="1" applyFont="1" applyFill="1" applyBorder="1" applyAlignment="1" applyProtection="1">
      <alignment horizontal="left" vertical="center" shrinkToFit="1"/>
    </xf>
    <xf numFmtId="0" fontId="7" fillId="3" borderId="82" xfId="0" applyNumberFormat="1" applyFont="1" applyFill="1" applyBorder="1" applyAlignment="1" applyProtection="1">
      <alignment horizontal="center" vertical="center" wrapText="1"/>
    </xf>
    <xf numFmtId="0" fontId="7" fillId="3" borderId="94" xfId="0" applyNumberFormat="1" applyFont="1" applyFill="1" applyBorder="1" applyAlignment="1" applyProtection="1">
      <alignment horizontal="center" vertical="center" wrapText="1"/>
    </xf>
    <xf numFmtId="0" fontId="7" fillId="5" borderId="79" xfId="5" applyNumberFormat="1" applyFont="1" applyFill="1" applyBorder="1" applyAlignment="1" applyProtection="1">
      <alignment horizontal="center" vertical="center" shrinkToFit="1"/>
    </xf>
    <xf numFmtId="0" fontId="7" fillId="5" borderId="80" xfId="5" applyNumberFormat="1" applyFont="1" applyFill="1" applyBorder="1" applyAlignment="1" applyProtection="1">
      <alignment horizontal="center" vertical="center" shrinkToFit="1"/>
    </xf>
    <xf numFmtId="0" fontId="7" fillId="5" borderId="81" xfId="5" applyNumberFormat="1" applyFont="1" applyFill="1" applyBorder="1" applyAlignment="1" applyProtection="1">
      <alignment horizontal="center" vertical="center" shrinkToFit="1"/>
    </xf>
    <xf numFmtId="0" fontId="7" fillId="0" borderId="79" xfId="5" applyNumberFormat="1" applyFont="1" applyFill="1" applyBorder="1" applyAlignment="1" applyProtection="1">
      <alignment horizontal="center" vertical="center" shrinkToFit="1"/>
    </xf>
    <xf numFmtId="0" fontId="7" fillId="0" borderId="80" xfId="5" applyNumberFormat="1" applyFont="1" applyFill="1" applyBorder="1" applyAlignment="1" applyProtection="1">
      <alignment horizontal="center" vertical="center" shrinkToFit="1"/>
    </xf>
    <xf numFmtId="0" fontId="7" fillId="0" borderId="81" xfId="5" applyNumberFormat="1" applyFont="1" applyFill="1" applyBorder="1" applyAlignment="1" applyProtection="1">
      <alignment horizontal="center" vertical="center" shrinkToFit="1"/>
    </xf>
    <xf numFmtId="0" fontId="7" fillId="0" borderId="79" xfId="0" applyNumberFormat="1" applyFont="1" applyBorder="1" applyAlignment="1" applyProtection="1">
      <alignment horizontal="center" vertical="center" shrinkToFit="1"/>
    </xf>
    <xf numFmtId="0" fontId="7" fillId="0" borderId="80" xfId="0" applyNumberFormat="1" applyFont="1" applyBorder="1" applyAlignment="1" applyProtection="1">
      <alignment horizontal="center" vertical="center" shrinkToFit="1"/>
    </xf>
    <xf numFmtId="0" fontId="7" fillId="0" borderId="81" xfId="0" applyNumberFormat="1" applyFont="1" applyBorder="1" applyAlignment="1" applyProtection="1">
      <alignment horizontal="center" vertical="center" shrinkToFit="1"/>
    </xf>
    <xf numFmtId="0" fontId="7" fillId="3" borderId="74" xfId="0" applyFont="1" applyFill="1" applyBorder="1" applyAlignment="1" applyProtection="1">
      <alignment horizontal="left" vertical="center" wrapText="1"/>
    </xf>
    <xf numFmtId="0" fontId="7" fillId="3" borderId="75" xfId="0" applyFont="1" applyFill="1" applyBorder="1" applyAlignment="1" applyProtection="1">
      <alignment horizontal="left" vertical="center" wrapText="1"/>
    </xf>
    <xf numFmtId="0" fontId="7" fillId="3" borderId="76" xfId="0" applyFont="1" applyFill="1" applyBorder="1" applyAlignment="1" applyProtection="1">
      <alignment horizontal="left" vertical="center" wrapText="1"/>
    </xf>
    <xf numFmtId="0" fontId="7" fillId="3" borderId="82" xfId="0" applyFont="1" applyFill="1" applyBorder="1" applyAlignment="1" applyProtection="1">
      <alignment horizontal="left" vertical="center" wrapText="1"/>
    </xf>
    <xf numFmtId="0" fontId="7" fillId="3" borderId="83" xfId="0" applyFont="1" applyFill="1" applyBorder="1" applyAlignment="1" applyProtection="1">
      <alignment horizontal="left" vertical="center" wrapText="1"/>
    </xf>
    <xf numFmtId="0" fontId="7" fillId="3" borderId="84" xfId="0" applyFont="1" applyFill="1" applyBorder="1" applyAlignment="1" applyProtection="1">
      <alignment horizontal="left" vertical="center" wrapText="1"/>
    </xf>
    <xf numFmtId="0" fontId="7" fillId="0" borderId="87" xfId="0" applyFont="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77" xfId="5" applyNumberFormat="1" applyFont="1" applyFill="1" applyBorder="1" applyAlignment="1" applyProtection="1">
      <alignment horizontal="center" vertical="center"/>
    </xf>
    <xf numFmtId="0" fontId="7" fillId="0" borderId="78" xfId="5" applyNumberFormat="1" applyFont="1" applyFill="1" applyBorder="1" applyAlignment="1" applyProtection="1">
      <alignment horizontal="center" vertical="center"/>
    </xf>
    <xf numFmtId="0" fontId="7" fillId="2" borderId="79" xfId="5" applyNumberFormat="1" applyFont="1" applyFill="1" applyBorder="1" applyAlignment="1" applyProtection="1">
      <alignment horizontal="center" vertical="center" shrinkToFit="1"/>
    </xf>
    <xf numFmtId="0" fontId="7" fillId="2" borderId="80" xfId="5" applyNumberFormat="1" applyFont="1" applyFill="1" applyBorder="1" applyAlignment="1" applyProtection="1">
      <alignment horizontal="center" vertical="center" shrinkToFit="1"/>
    </xf>
    <xf numFmtId="0" fontId="7" fillId="2" borderId="81" xfId="5" applyNumberFormat="1" applyFont="1" applyFill="1" applyBorder="1" applyAlignment="1" applyProtection="1">
      <alignment horizontal="center" vertical="center" shrinkToFit="1"/>
    </xf>
    <xf numFmtId="0" fontId="7" fillId="3" borderId="74" xfId="0" applyNumberFormat="1" applyFont="1" applyFill="1" applyBorder="1" applyAlignment="1" applyProtection="1">
      <alignment horizontal="center" vertical="center" wrapText="1"/>
    </xf>
    <xf numFmtId="0" fontId="7" fillId="3" borderId="91" xfId="0" applyNumberFormat="1" applyFont="1" applyFill="1" applyBorder="1" applyAlignment="1" applyProtection="1">
      <alignment horizontal="center" vertical="center" wrapText="1"/>
    </xf>
    <xf numFmtId="0" fontId="7" fillId="0" borderId="92" xfId="5" applyNumberFormat="1" applyFont="1" applyFill="1" applyBorder="1" applyAlignment="1" applyProtection="1">
      <alignment horizontal="center" vertical="center"/>
    </xf>
    <xf numFmtId="0" fontId="7" fillId="0" borderId="93" xfId="5" applyNumberFormat="1" applyFont="1" applyFill="1" applyBorder="1" applyAlignment="1" applyProtection="1">
      <alignment horizontal="center" vertical="center"/>
    </xf>
    <xf numFmtId="0" fontId="7" fillId="3" borderId="74" xfId="5" applyFont="1" applyFill="1" applyBorder="1" applyAlignment="1" applyProtection="1">
      <alignment horizontal="left" vertical="center" wrapText="1"/>
    </xf>
    <xf numFmtId="0" fontId="7" fillId="3" borderId="75" xfId="5" applyFont="1" applyFill="1" applyBorder="1" applyAlignment="1" applyProtection="1">
      <alignment horizontal="left" vertical="center" wrapText="1"/>
    </xf>
    <xf numFmtId="0" fontId="7" fillId="3" borderId="76" xfId="5" applyFont="1" applyFill="1" applyBorder="1" applyAlignment="1" applyProtection="1">
      <alignment horizontal="left" vertical="center"/>
    </xf>
    <xf numFmtId="0" fontId="7" fillId="3" borderId="82" xfId="5" applyFont="1" applyFill="1" applyBorder="1" applyAlignment="1" applyProtection="1">
      <alignment horizontal="left" vertical="center" wrapText="1"/>
    </xf>
    <xf numFmtId="0" fontId="7" fillId="3" borderId="83" xfId="5" applyFont="1" applyFill="1" applyBorder="1" applyAlignment="1" applyProtection="1">
      <alignment horizontal="left" vertical="center" wrapText="1"/>
    </xf>
    <xf numFmtId="0" fontId="7" fillId="3" borderId="84" xfId="5" applyFont="1" applyFill="1" applyBorder="1" applyAlignment="1" applyProtection="1">
      <alignment horizontal="left" vertical="center"/>
    </xf>
    <xf numFmtId="0" fontId="7" fillId="3" borderId="82" xfId="5" applyFont="1" applyFill="1" applyBorder="1" applyAlignment="1" applyProtection="1">
      <alignment horizontal="left" vertical="center"/>
    </xf>
    <xf numFmtId="0" fontId="7" fillId="3" borderId="83" xfId="5" applyFont="1" applyFill="1" applyBorder="1" applyAlignment="1" applyProtection="1">
      <alignment horizontal="left" vertical="center"/>
    </xf>
    <xf numFmtId="0" fontId="7" fillId="0" borderId="87"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77" xfId="5" applyNumberFormat="1" applyFont="1" applyBorder="1" applyAlignment="1" applyProtection="1">
      <alignment horizontal="center" vertical="center" wrapText="1"/>
    </xf>
    <xf numFmtId="0" fontId="7" fillId="0" borderId="78" xfId="5" applyNumberFormat="1" applyFont="1" applyBorder="1" applyAlignment="1" applyProtection="1">
      <alignment horizontal="center" vertical="center" wrapText="1"/>
    </xf>
    <xf numFmtId="0" fontId="7" fillId="0" borderId="85" xfId="5" applyNumberFormat="1" applyFont="1" applyFill="1" applyBorder="1" applyAlignment="1" applyProtection="1">
      <alignment horizontal="center" vertical="center"/>
    </xf>
    <xf numFmtId="0" fontId="7" fillId="0" borderId="86" xfId="5" applyNumberFormat="1" applyFont="1" applyFill="1" applyBorder="1" applyAlignment="1" applyProtection="1">
      <alignment horizontal="center" vertical="center"/>
    </xf>
    <xf numFmtId="0" fontId="7" fillId="3" borderId="77" xfId="0" applyFont="1" applyFill="1" applyBorder="1" applyAlignment="1" applyProtection="1">
      <alignment horizontal="left" vertical="center" wrapText="1"/>
    </xf>
    <xf numFmtId="0" fontId="7" fillId="3" borderId="95"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0" borderId="74"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76" xfId="0" applyFont="1" applyBorder="1" applyAlignment="1" applyProtection="1">
      <alignment horizontal="left" vertical="center" wrapText="1"/>
    </xf>
    <xf numFmtId="0" fontId="7" fillId="0" borderId="74" xfId="5" applyNumberFormat="1" applyFont="1" applyFill="1" applyBorder="1" applyAlignment="1" applyProtection="1">
      <alignment horizontal="center" vertical="center"/>
    </xf>
    <xf numFmtId="0" fontId="7" fillId="0" borderId="76" xfId="5" applyNumberFormat="1" applyFont="1" applyFill="1" applyBorder="1" applyAlignment="1" applyProtection="1">
      <alignment horizontal="center" vertical="center"/>
    </xf>
    <xf numFmtId="0" fontId="7" fillId="0" borderId="90" xfId="5" applyNumberFormat="1" applyFont="1" applyFill="1" applyBorder="1" applyAlignment="1" applyProtection="1">
      <alignment horizontal="center" vertical="center"/>
    </xf>
    <xf numFmtId="0" fontId="7" fillId="5" borderId="97" xfId="5" applyNumberFormat="1" applyFont="1" applyFill="1" applyBorder="1" applyAlignment="1" applyProtection="1">
      <alignment horizontal="center" vertical="center" shrinkToFit="1"/>
    </xf>
    <xf numFmtId="0" fontId="7" fillId="5" borderId="98" xfId="5" applyNumberFormat="1" applyFont="1" applyFill="1" applyBorder="1" applyAlignment="1" applyProtection="1">
      <alignment horizontal="center" vertical="center" shrinkToFit="1"/>
    </xf>
    <xf numFmtId="0" fontId="7" fillId="5" borderId="99" xfId="5" applyNumberFormat="1" applyFont="1" applyFill="1" applyBorder="1" applyAlignment="1" applyProtection="1">
      <alignment horizontal="center" vertical="center" shrinkToFit="1"/>
    </xf>
    <xf numFmtId="0" fontId="7" fillId="5" borderId="100" xfId="5" applyNumberFormat="1" applyFont="1" applyFill="1" applyBorder="1" applyAlignment="1" applyProtection="1">
      <alignment horizontal="center" vertical="center" shrinkToFit="1"/>
    </xf>
    <xf numFmtId="0" fontId="7" fillId="0" borderId="79" xfId="5" applyNumberFormat="1" applyFont="1" applyFill="1" applyBorder="1" applyAlignment="1" applyProtection="1">
      <alignment horizontal="left" vertical="center" wrapText="1"/>
    </xf>
    <xf numFmtId="0" fontId="7" fillId="0" borderId="80" xfId="0" applyNumberFormat="1" applyFont="1" applyBorder="1" applyAlignment="1" applyProtection="1">
      <alignment horizontal="left" vertical="center" wrapText="1"/>
    </xf>
    <xf numFmtId="0" fontId="7" fillId="0" borderId="81" xfId="0" applyNumberFormat="1" applyFont="1" applyBorder="1" applyAlignment="1" applyProtection="1">
      <alignment horizontal="left" vertical="center" wrapText="1"/>
    </xf>
    <xf numFmtId="0" fontId="7" fillId="0" borderId="79" xfId="0" applyNumberFormat="1" applyFont="1" applyBorder="1" applyAlignment="1" applyProtection="1">
      <alignment horizontal="left" vertical="center" wrapText="1"/>
    </xf>
    <xf numFmtId="0" fontId="7" fillId="0" borderId="1" xfId="5" applyFont="1" applyFill="1" applyBorder="1" applyAlignment="1" applyProtection="1">
      <alignment vertical="center" wrapText="1"/>
    </xf>
    <xf numFmtId="0" fontId="7" fillId="0" borderId="16" xfId="5" applyFont="1" applyFill="1" applyBorder="1" applyAlignment="1" applyProtection="1">
      <alignment vertical="center" wrapText="1"/>
    </xf>
    <xf numFmtId="0" fontId="7" fillId="0" borderId="10" xfId="5" applyFont="1" applyFill="1" applyBorder="1" applyAlignment="1" applyProtection="1">
      <alignment vertical="center" wrapText="1"/>
    </xf>
    <xf numFmtId="0" fontId="7" fillId="0" borderId="23" xfId="5" applyFont="1" applyFill="1" applyBorder="1" applyAlignment="1" applyProtection="1">
      <alignment vertical="center" wrapText="1"/>
    </xf>
    <xf numFmtId="0" fontId="7" fillId="0" borderId="0" xfId="5" applyFont="1" applyFill="1" applyBorder="1" applyAlignment="1" applyProtection="1">
      <alignment vertical="center" wrapText="1"/>
    </xf>
    <xf numFmtId="0" fontId="7" fillId="0" borderId="14" xfId="5" applyFont="1" applyFill="1" applyBorder="1" applyAlignment="1" applyProtection="1">
      <alignment vertical="center" wrapText="1"/>
    </xf>
    <xf numFmtId="0" fontId="7" fillId="0" borderId="6" xfId="5" applyFont="1" applyFill="1" applyBorder="1" applyAlignment="1" applyProtection="1">
      <alignment vertical="center" wrapText="1"/>
    </xf>
    <xf numFmtId="0" fontId="7" fillId="0" borderId="3" xfId="5" applyFont="1" applyFill="1" applyBorder="1" applyAlignment="1" applyProtection="1">
      <alignment vertical="center" wrapText="1"/>
    </xf>
    <xf numFmtId="0" fontId="7" fillId="0" borderId="8" xfId="5" applyFont="1" applyFill="1" applyBorder="1" applyAlignment="1" applyProtection="1">
      <alignment vertical="center" wrapText="1"/>
    </xf>
    <xf numFmtId="49" fontId="7" fillId="0" borderId="9" xfId="5" applyNumberFormat="1" applyFont="1" applyFill="1" applyBorder="1" applyAlignment="1" applyProtection="1">
      <alignment horizontal="center" vertical="center" wrapText="1"/>
    </xf>
    <xf numFmtId="49" fontId="7" fillId="0" borderId="34" xfId="5" applyNumberFormat="1" applyFont="1" applyFill="1" applyBorder="1" applyAlignment="1" applyProtection="1">
      <alignment horizontal="center" vertical="center" wrapText="1"/>
    </xf>
    <xf numFmtId="49" fontId="7" fillId="0" borderId="40" xfId="5" applyNumberFormat="1" applyFont="1" applyFill="1" applyBorder="1" applyAlignment="1" applyProtection="1">
      <alignment horizontal="center" vertical="center" wrapText="1"/>
    </xf>
    <xf numFmtId="0" fontId="7" fillId="5" borderId="30" xfId="5" applyNumberFormat="1" applyFont="1" applyFill="1" applyBorder="1" applyAlignment="1" applyProtection="1">
      <alignment horizontal="center" vertical="center"/>
      <protection locked="0"/>
    </xf>
    <xf numFmtId="0" fontId="7" fillId="5" borderId="17" xfId="5" applyNumberFormat="1" applyFont="1" applyFill="1" applyBorder="1" applyAlignment="1" applyProtection="1">
      <alignment horizontal="center" vertical="center"/>
      <protection locked="0"/>
    </xf>
    <xf numFmtId="0" fontId="7" fillId="5" borderId="27" xfId="5" applyNumberFormat="1" applyFont="1" applyFill="1" applyBorder="1" applyAlignment="1" applyProtection="1">
      <alignment horizontal="center" vertical="center"/>
      <protection locked="0"/>
    </xf>
    <xf numFmtId="0" fontId="7" fillId="0" borderId="31" xfId="5" applyNumberFormat="1" applyFont="1" applyFill="1" applyBorder="1" applyAlignment="1" applyProtection="1">
      <alignment vertical="center" shrinkToFit="1"/>
    </xf>
    <xf numFmtId="0" fontId="7" fillId="0" borderId="32" xfId="5" applyNumberFormat="1" applyFont="1" applyFill="1" applyBorder="1" applyAlignment="1" applyProtection="1">
      <alignment vertical="center" shrinkToFit="1"/>
    </xf>
    <xf numFmtId="0" fontId="7" fillId="0" borderId="24" xfId="5" applyNumberFormat="1" applyFont="1" applyFill="1" applyBorder="1" applyAlignment="1" applyProtection="1">
      <alignment vertical="center" shrinkToFit="1"/>
    </xf>
    <xf numFmtId="0" fontId="7" fillId="0" borderId="22" xfId="5" applyNumberFormat="1" applyFont="1" applyFill="1" applyBorder="1" applyAlignment="1" applyProtection="1">
      <alignment horizontal="center" vertical="center"/>
    </xf>
    <xf numFmtId="0" fontId="7" fillId="0" borderId="12" xfId="5" applyNumberFormat="1" applyFont="1" applyFill="1" applyBorder="1" applyAlignment="1" applyProtection="1">
      <alignment horizontal="center" vertical="center"/>
    </xf>
    <xf numFmtId="0" fontId="7" fillId="5" borderId="45" xfId="5" applyNumberFormat="1" applyFont="1" applyFill="1" applyBorder="1" applyAlignment="1" applyProtection="1">
      <alignment horizontal="center" vertical="center" shrinkToFit="1"/>
      <protection locked="0"/>
    </xf>
    <xf numFmtId="0" fontId="7" fillId="5" borderId="46" xfId="5" applyNumberFormat="1" applyFont="1" applyFill="1" applyBorder="1" applyAlignment="1" applyProtection="1">
      <alignment horizontal="center" vertical="center" shrinkToFit="1"/>
      <protection locked="0"/>
    </xf>
    <xf numFmtId="0" fontId="7" fillId="5" borderId="33" xfId="5" applyNumberFormat="1" applyFont="1" applyFill="1" applyBorder="1" applyAlignment="1" applyProtection="1">
      <alignment horizontal="center" vertical="center" shrinkToFit="1"/>
      <protection locked="0"/>
    </xf>
    <xf numFmtId="0" fontId="7" fillId="5" borderId="64" xfId="5"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left" vertical="center" wrapText="1"/>
      <protection locked="0"/>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0" borderId="25" xfId="5" applyNumberFormat="1" applyFont="1" applyFill="1" applyBorder="1" applyAlignment="1" applyProtection="1">
      <alignment horizontal="center" vertical="center"/>
    </xf>
    <xf numFmtId="0" fontId="7" fillId="0" borderId="82" xfId="5" applyNumberFormat="1" applyFont="1" applyFill="1" applyBorder="1" applyAlignment="1" applyProtection="1">
      <alignment horizontal="center" vertical="center"/>
    </xf>
    <xf numFmtId="0" fontId="7" fillId="0" borderId="84" xfId="5" applyNumberFormat="1" applyFont="1" applyFill="1" applyBorder="1" applyAlignment="1" applyProtection="1">
      <alignment horizontal="center" vertical="center"/>
    </xf>
    <xf numFmtId="0" fontId="7" fillId="0" borderId="91" xfId="5" applyNumberFormat="1" applyFont="1" applyFill="1" applyBorder="1" applyAlignment="1" applyProtection="1">
      <alignment horizontal="center" vertical="center"/>
    </xf>
    <xf numFmtId="0" fontId="7" fillId="5" borderId="97" xfId="5" applyNumberFormat="1" applyFont="1" applyFill="1" applyBorder="1" applyAlignment="1" applyProtection="1">
      <alignment horizontal="center" vertical="center" wrapText="1" shrinkToFit="1"/>
    </xf>
    <xf numFmtId="0" fontId="7" fillId="5" borderId="98" xfId="5" applyNumberFormat="1" applyFont="1" applyFill="1" applyBorder="1" applyAlignment="1" applyProtection="1">
      <alignment horizontal="center" vertical="center" wrapText="1" shrinkToFit="1"/>
    </xf>
    <xf numFmtId="0" fontId="7" fillId="5" borderId="99" xfId="5" applyNumberFormat="1" applyFont="1" applyFill="1" applyBorder="1" applyAlignment="1" applyProtection="1">
      <alignment horizontal="center" vertical="center" wrapText="1" shrinkToFit="1"/>
    </xf>
    <xf numFmtId="0" fontId="7" fillId="5" borderId="100" xfId="5" applyNumberFormat="1" applyFont="1" applyFill="1" applyBorder="1" applyAlignment="1" applyProtection="1">
      <alignment horizontal="center" vertical="center" wrapText="1" shrinkToFit="1"/>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30" xfId="0"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5" applyNumberFormat="1" applyFont="1" applyBorder="1" applyAlignment="1" applyProtection="1">
      <alignment horizontal="center" vertical="center" wrapText="1"/>
      <protection locked="0"/>
    </xf>
    <xf numFmtId="0" fontId="7" fillId="3" borderId="4" xfId="5" applyFont="1" applyFill="1" applyBorder="1" applyAlignment="1" applyProtection="1">
      <alignment horizontal="left" vertical="center" wrapText="1"/>
    </xf>
    <xf numFmtId="0" fontId="7" fillId="0" borderId="2"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2" borderId="30" xfId="5" applyNumberFormat="1" applyFont="1" applyFill="1" applyBorder="1" applyAlignment="1" applyProtection="1">
      <alignment horizontal="center" vertical="center" shrinkToFit="1"/>
      <protection locked="0"/>
    </xf>
    <xf numFmtId="0" fontId="7" fillId="2" borderId="17" xfId="5" applyNumberFormat="1" applyFont="1" applyFill="1" applyBorder="1" applyAlignment="1" applyProtection="1">
      <alignment horizontal="center" vertical="center" shrinkToFit="1"/>
      <protection locked="0"/>
    </xf>
    <xf numFmtId="0" fontId="7" fillId="2" borderId="27" xfId="5" applyNumberFormat="1" applyFont="1" applyFill="1" applyBorder="1" applyAlignment="1" applyProtection="1">
      <alignment horizontal="center" vertical="center" shrinkToFit="1"/>
      <protection locked="0"/>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5" applyNumberFormat="1" applyFont="1" applyBorder="1" applyAlignment="1" applyProtection="1">
      <alignment horizontal="center" vertical="center"/>
      <protection locked="0"/>
    </xf>
    <xf numFmtId="14" fontId="7" fillId="0" borderId="17" xfId="5" applyNumberFormat="1" applyFont="1" applyBorder="1" applyAlignment="1" applyProtection="1">
      <alignment horizontal="center" vertical="center"/>
      <protection locked="0"/>
    </xf>
    <xf numFmtId="14" fontId="7" fillId="0" borderId="27" xfId="5" applyNumberFormat="1" applyFont="1" applyBorder="1" applyAlignment="1" applyProtection="1">
      <alignment horizontal="center" vertical="center"/>
      <protection locked="0"/>
    </xf>
    <xf numFmtId="0" fontId="7" fillId="0" borderId="23" xfId="5" applyNumberFormat="1" applyFont="1" applyBorder="1" applyAlignment="1" applyProtection="1">
      <alignment horizontal="center" vertical="center" wrapText="1"/>
    </xf>
    <xf numFmtId="0" fontId="7" fillId="0" borderId="0" xfId="5" applyNumberFormat="1" applyFont="1" applyBorder="1" applyAlignment="1" applyProtection="1">
      <alignment horizontal="center" vertical="center" wrapText="1"/>
    </xf>
    <xf numFmtId="0" fontId="7" fillId="0" borderId="8" xfId="5" applyNumberFormat="1" applyFont="1" applyFill="1" applyBorder="1" applyAlignment="1" applyProtection="1">
      <alignment horizontal="center" vertical="center" shrinkToFit="1"/>
    </xf>
    <xf numFmtId="0" fontId="7" fillId="0" borderId="40" xfId="5" applyNumberFormat="1" applyFont="1" applyFill="1" applyBorder="1" applyAlignment="1" applyProtection="1">
      <alignment horizontal="center" vertical="center" shrinkToFit="1"/>
    </xf>
    <xf numFmtId="0" fontId="7" fillId="0" borderId="30" xfId="5" applyNumberFormat="1" applyFont="1" applyBorder="1" applyAlignment="1" applyProtection="1">
      <alignment horizontal="center" vertical="center"/>
      <protection locked="0"/>
    </xf>
    <xf numFmtId="0" fontId="7" fillId="0" borderId="17" xfId="5" applyNumberFormat="1" applyFont="1" applyBorder="1" applyAlignment="1" applyProtection="1">
      <alignment horizontal="center" vertical="center"/>
      <protection locked="0"/>
    </xf>
    <xf numFmtId="0" fontId="7" fillId="0" borderId="27" xfId="5" applyNumberFormat="1" applyFont="1" applyBorder="1" applyAlignment="1" applyProtection="1">
      <alignment horizontal="center" vertical="center"/>
      <protection locked="0"/>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5" applyNumberFormat="1" applyFont="1" applyBorder="1" applyAlignment="1" applyProtection="1">
      <alignment horizontal="center" vertical="center" wrapText="1"/>
    </xf>
    <xf numFmtId="0" fontId="7" fillId="0" borderId="37" xfId="5" applyNumberFormat="1" applyFont="1" applyBorder="1" applyAlignment="1" applyProtection="1">
      <alignment horizontal="center" vertical="center" wrapText="1"/>
    </xf>
    <xf numFmtId="0" fontId="7" fillId="0" borderId="43" xfId="5" applyNumberFormat="1" applyFont="1" applyBorder="1" applyAlignment="1" applyProtection="1">
      <alignment horizontal="center" vertical="center" wrapText="1"/>
    </xf>
    <xf numFmtId="0" fontId="7" fillId="0" borderId="30" xfId="5" applyNumberFormat="1" applyFont="1" applyFill="1" applyBorder="1" applyAlignment="1" applyProtection="1">
      <alignment horizontal="center" vertical="center"/>
      <protection locked="0"/>
    </xf>
    <xf numFmtId="0" fontId="7" fillId="0" borderId="6" xfId="5" applyNumberFormat="1" applyFont="1" applyBorder="1" applyAlignment="1" applyProtection="1">
      <alignment horizontal="center" vertical="center"/>
    </xf>
    <xf numFmtId="0" fontId="7" fillId="0" borderId="43" xfId="5" applyNumberFormat="1" applyFont="1" applyBorder="1" applyAlignment="1" applyProtection="1">
      <alignment horizontal="center" vertical="center"/>
    </xf>
    <xf numFmtId="0" fontId="7" fillId="2" borderId="30" xfId="5" applyNumberFormat="1" applyFont="1" applyFill="1" applyBorder="1" applyAlignment="1" applyProtection="1">
      <alignment horizontal="center" vertical="center" wrapText="1" shrinkToFit="1"/>
      <protection locked="0"/>
    </xf>
    <xf numFmtId="0" fontId="7" fillId="0" borderId="3" xfId="5" applyNumberFormat="1" applyFont="1" applyBorder="1" applyAlignment="1" applyProtection="1">
      <alignment horizontal="center" vertical="center" wrapText="1"/>
    </xf>
    <xf numFmtId="0" fontId="7" fillId="2" borderId="33" xfId="5" applyNumberFormat="1" applyFont="1" applyFill="1" applyBorder="1" applyAlignment="1" applyProtection="1">
      <alignment horizontal="center" vertical="center" shrinkToFit="1"/>
      <protection locked="0"/>
    </xf>
    <xf numFmtId="0" fontId="7" fillId="2" borderId="36" xfId="5" applyNumberFormat="1" applyFont="1" applyFill="1" applyBorder="1" applyAlignment="1" applyProtection="1">
      <alignment horizontal="center" vertical="center" shrinkToFit="1"/>
      <protection locked="0"/>
    </xf>
    <xf numFmtId="0" fontId="7" fillId="2" borderId="64" xfId="5" applyNumberFormat="1" applyFont="1" applyFill="1" applyBorder="1" applyAlignment="1" applyProtection="1">
      <alignment horizontal="center" vertical="center" shrinkToFit="1"/>
      <protection locked="0"/>
    </xf>
    <xf numFmtId="0" fontId="7" fillId="0" borderId="72" xfId="5" applyNumberFormat="1" applyFont="1" applyFill="1" applyBorder="1" applyAlignment="1" applyProtection="1">
      <alignment horizontal="center" vertical="center" shrinkToFit="1"/>
    </xf>
    <xf numFmtId="0" fontId="7" fillId="0" borderId="4" xfId="5" applyNumberFormat="1" applyFont="1" applyFill="1" applyBorder="1" applyAlignment="1" applyProtection="1">
      <alignment horizontal="center" vertical="center" shrinkToFit="1"/>
    </xf>
    <xf numFmtId="0" fontId="7" fillId="0" borderId="11" xfId="5" applyNumberFormat="1" applyFont="1" applyFill="1" applyBorder="1" applyAlignment="1" applyProtection="1">
      <alignment horizontal="center" vertical="center" shrinkToFit="1"/>
    </xf>
    <xf numFmtId="0" fontId="7" fillId="2" borderId="61" xfId="5" applyNumberFormat="1" applyFont="1" applyFill="1" applyBorder="1" applyAlignment="1" applyProtection="1">
      <alignment horizontal="center" vertical="center"/>
      <protection locked="0"/>
    </xf>
    <xf numFmtId="0" fontId="7" fillId="2" borderId="62" xfId="5" applyNumberFormat="1" applyFont="1" applyFill="1" applyBorder="1" applyAlignment="1" applyProtection="1">
      <alignment horizontal="center" vertical="center"/>
      <protection locked="0"/>
    </xf>
    <xf numFmtId="0" fontId="7" fillId="2" borderId="63" xfId="5" applyNumberFormat="1" applyFont="1" applyFill="1" applyBorder="1" applyAlignment="1" applyProtection="1">
      <alignment horizontal="center" vertical="center"/>
      <protection locked="0"/>
    </xf>
    <xf numFmtId="0" fontId="7" fillId="0" borderId="38" xfId="5" applyNumberFormat="1" applyFont="1" applyFill="1" applyBorder="1" applyAlignment="1" applyProtection="1">
      <alignment horizontal="left" vertical="center" shrinkToFit="1"/>
    </xf>
    <xf numFmtId="0" fontId="7" fillId="0" borderId="53" xfId="5" applyNumberFormat="1" applyFont="1" applyFill="1" applyBorder="1" applyAlignment="1" applyProtection="1">
      <alignment horizontal="left" vertical="center" shrinkToFit="1"/>
    </xf>
    <xf numFmtId="0" fontId="7" fillId="0" borderId="54" xfId="5" applyNumberFormat="1" applyFont="1" applyFill="1" applyBorder="1" applyAlignment="1" applyProtection="1">
      <alignment horizontal="left" vertical="center" shrinkToFi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5" applyNumberFormat="1" applyFont="1" applyFill="1" applyBorder="1" applyAlignment="1" applyProtection="1">
      <alignment horizontal="center" vertical="center"/>
      <protection locked="0"/>
    </xf>
    <xf numFmtId="0" fontId="7" fillId="2" borderId="50" xfId="5" applyNumberFormat="1" applyFont="1" applyFill="1" applyBorder="1" applyAlignment="1" applyProtection="1">
      <alignment horizontal="center" vertical="center"/>
      <protection locked="0"/>
    </xf>
    <xf numFmtId="0" fontId="7" fillId="2" borderId="51" xfId="5" applyNumberFormat="1" applyFont="1" applyFill="1" applyBorder="1" applyAlignment="1" applyProtection="1">
      <alignment horizontal="center" vertical="center"/>
      <protection locked="0"/>
    </xf>
    <xf numFmtId="0" fontId="7" fillId="0" borderId="10" xfId="5" applyNumberFormat="1" applyFont="1" applyFill="1" applyBorder="1" applyAlignment="1" applyProtection="1">
      <alignment horizontal="center" vertical="center"/>
    </xf>
    <xf numFmtId="0" fontId="7" fillId="0" borderId="9" xfId="5" applyNumberFormat="1" applyFont="1" applyFill="1" applyBorder="1" applyAlignment="1" applyProtection="1">
      <alignment horizontal="center" vertical="center"/>
    </xf>
    <xf numFmtId="0" fontId="7" fillId="0" borderId="1" xfId="5" applyNumberFormat="1" applyFont="1" applyFill="1" applyBorder="1" applyAlignment="1" applyProtection="1">
      <alignment horizontal="center" vertical="center"/>
    </xf>
    <xf numFmtId="0" fontId="7" fillId="0" borderId="30" xfId="5" applyNumberFormat="1" applyFont="1" applyFill="1" applyBorder="1" applyAlignment="1" applyProtection="1">
      <alignment horizontal="left" vertical="top" wrapText="1"/>
      <protection locked="0"/>
    </xf>
    <xf numFmtId="0" fontId="7" fillId="0" borderId="17" xfId="5" applyNumberFormat="1" applyFont="1" applyFill="1" applyBorder="1" applyAlignment="1" applyProtection="1">
      <alignment horizontal="left" vertical="top" wrapText="1"/>
      <protection locked="0"/>
    </xf>
    <xf numFmtId="0" fontId="7" fillId="0" borderId="27" xfId="5" applyNumberFormat="1" applyFont="1" applyFill="1" applyBorder="1" applyAlignment="1" applyProtection="1">
      <alignment horizontal="left" vertical="top" wrapText="1"/>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0" xfId="6" applyNumberFormat="1" applyFont="1" applyFill="1" applyBorder="1" applyAlignment="1" applyProtection="1">
      <alignment horizontal="center" vertical="center"/>
    </xf>
    <xf numFmtId="0" fontId="2" fillId="0" borderId="17" xfId="6" applyNumberFormat="1" applyFont="1" applyFill="1" applyBorder="1" applyAlignment="1" applyProtection="1">
      <alignment horizontal="center" vertical="center"/>
    </xf>
    <xf numFmtId="0" fontId="2" fillId="0" borderId="27" xfId="6" applyNumberFormat="1" applyFont="1" applyFill="1" applyBorder="1" applyAlignment="1" applyProtection="1">
      <alignment horizontal="center" vertical="center"/>
    </xf>
    <xf numFmtId="0" fontId="17" fillId="0" borderId="0" xfId="6" applyFont="1" applyBorder="1" applyAlignment="1" applyProtection="1">
      <alignment horizontal="center" vertical="center"/>
    </xf>
    <xf numFmtId="0" fontId="2" fillId="0" borderId="30" xfId="10" applyFont="1" applyFill="1" applyBorder="1" applyAlignment="1" applyProtection="1">
      <alignment horizontal="left" vertical="center" indent="1"/>
    </xf>
    <xf numFmtId="0" fontId="2" fillId="0" borderId="17" xfId="10" applyFont="1" applyFill="1" applyBorder="1" applyAlignment="1" applyProtection="1">
      <alignment horizontal="left" vertical="center" indent="1"/>
    </xf>
    <xf numFmtId="0" fontId="2" fillId="0" borderId="27" xfId="10"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1"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28"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5"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5" xr:uid="{00000000-0005-0000-0000-000003000000}"/>
    <cellStyle name="標準_【参考】簡易Ⅰ　一般土木・設備工事用（簡1，共1・2・3）_様式-共3　配置予定技術者の施工実績，資格等の状況（CPD）(H220729更新） 2" xfId="8"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9"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37DBF8BC-310E-4DC1-A0CE-9C4F87A338D4}"/>
    <cellStyle name="標準_Book2_様式-共3　配置予定技術者の施工実績等の状況（CPD）(H23.12改正） 2" xfId="7"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2"/>
  <sheetViews>
    <sheetView showGridLines="0" tabSelected="1" view="pageBreakPreview" zoomScale="85" zoomScaleNormal="85" zoomScaleSheetLayoutView="85" workbookViewId="0">
      <selection activeCell="G14" sqref="G14:I14"/>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6" customFormat="1" ht="14.25" customHeight="1" thickBot="1">
      <c r="A1" s="69" t="s">
        <v>387</v>
      </c>
      <c r="B1" s="69"/>
      <c r="K1" s="17"/>
      <c r="L1" s="17"/>
      <c r="M1" s="17"/>
    </row>
    <row r="2" spans="1:29" s="16" customFormat="1" ht="13.5" customHeight="1" thickBot="1">
      <c r="F2" s="255" t="s">
        <v>0</v>
      </c>
      <c r="G2" s="256"/>
      <c r="H2" s="257">
        <v>24110802</v>
      </c>
      <c r="I2" s="258"/>
      <c r="J2" s="258"/>
      <c r="K2" s="258"/>
      <c r="L2" s="259"/>
      <c r="M2" s="42"/>
    </row>
    <row r="3" spans="1:29" s="2" customFormat="1" ht="15.75" customHeight="1">
      <c r="A3" s="260" t="s">
        <v>365</v>
      </c>
      <c r="B3" s="260"/>
      <c r="C3" s="260"/>
      <c r="D3" s="260"/>
      <c r="E3" s="260"/>
      <c r="F3" s="260"/>
      <c r="G3" s="260"/>
      <c r="H3" s="260"/>
      <c r="I3" s="260"/>
      <c r="J3" s="260"/>
      <c r="K3" s="260"/>
      <c r="L3" s="260"/>
      <c r="M3" s="260"/>
      <c r="N3" s="12"/>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261" t="s">
        <v>187</v>
      </c>
      <c r="E5" s="262"/>
      <c r="F5" s="263"/>
      <c r="G5" s="264"/>
      <c r="H5" s="265"/>
      <c r="I5" s="265"/>
      <c r="J5" s="265"/>
      <c r="K5" s="265"/>
      <c r="L5" s="265"/>
      <c r="M5" s="266"/>
      <c r="N5" s="3"/>
      <c r="O5" s="1"/>
      <c r="P5" s="1"/>
    </row>
    <row r="6" spans="1:29" s="2" customFormat="1" ht="3.75" customHeight="1" thickBot="1">
      <c r="A6" s="4"/>
      <c r="B6" s="4"/>
      <c r="C6" s="4" t="s">
        <v>194</v>
      </c>
      <c r="D6" s="4"/>
      <c r="E6" s="4"/>
      <c r="F6" s="4"/>
      <c r="G6" s="4"/>
      <c r="H6" s="4"/>
      <c r="I6" s="4"/>
      <c r="J6" s="4"/>
      <c r="K6" s="4"/>
      <c r="L6" s="4"/>
      <c r="M6" s="4"/>
      <c r="N6" s="4"/>
      <c r="O6" s="1"/>
      <c r="P6" s="1"/>
    </row>
    <row r="7" spans="1:29" s="16" customFormat="1" ht="15" customHeight="1" thickBot="1">
      <c r="A7" s="41" t="s">
        <v>1</v>
      </c>
      <c r="B7" s="252" t="s">
        <v>393</v>
      </c>
      <c r="C7" s="253"/>
      <c r="D7" s="253"/>
      <c r="E7" s="253"/>
      <c r="F7" s="253"/>
      <c r="G7" s="253"/>
      <c r="H7" s="253"/>
      <c r="I7" s="253"/>
      <c r="J7" s="253"/>
      <c r="K7" s="253"/>
      <c r="L7" s="253"/>
      <c r="M7" s="254"/>
      <c r="N7" s="179"/>
      <c r="O7" s="179"/>
    </row>
    <row r="8" spans="1:29" s="16" customFormat="1" ht="12.75" customHeight="1" thickBot="1">
      <c r="A8" s="44" t="s">
        <v>2</v>
      </c>
      <c r="B8" s="44"/>
      <c r="C8" s="44"/>
      <c r="D8" s="173"/>
      <c r="E8" s="45"/>
      <c r="F8" s="45"/>
      <c r="G8" s="45"/>
      <c r="H8" s="173"/>
      <c r="I8" s="173"/>
      <c r="J8" s="173"/>
      <c r="K8" s="46"/>
      <c r="L8" s="46"/>
      <c r="M8" s="46"/>
    </row>
    <row r="9" spans="1:29" ht="34.5" customHeight="1" thickBot="1">
      <c r="A9" s="47" t="s">
        <v>3</v>
      </c>
      <c r="B9" s="255" t="s">
        <v>4</v>
      </c>
      <c r="C9" s="256"/>
      <c r="D9" s="267"/>
      <c r="E9" s="48" t="s">
        <v>174</v>
      </c>
      <c r="F9" s="49" t="s">
        <v>5</v>
      </c>
      <c r="G9" s="268" t="s">
        <v>6</v>
      </c>
      <c r="H9" s="269"/>
      <c r="I9" s="270"/>
      <c r="J9" s="50" t="s">
        <v>7</v>
      </c>
      <c r="K9" s="271" t="s">
        <v>8</v>
      </c>
      <c r="L9" s="272"/>
      <c r="M9" s="48" t="s">
        <v>9</v>
      </c>
      <c r="N9" s="18"/>
      <c r="O9" s="19"/>
      <c r="P9" s="43"/>
      <c r="Q9" s="19"/>
      <c r="R9" s="20"/>
      <c r="S9" s="20"/>
      <c r="T9" s="21"/>
      <c r="U9" s="21"/>
      <c r="V9" s="21"/>
      <c r="W9" s="21"/>
      <c r="X9" s="21"/>
      <c r="Y9" s="21"/>
      <c r="Z9" s="21"/>
      <c r="AA9" s="21"/>
      <c r="AB9" s="21"/>
      <c r="AC9" s="21"/>
    </row>
    <row r="10" spans="1:29" ht="21.95" customHeight="1">
      <c r="A10" s="273" t="s">
        <v>111</v>
      </c>
      <c r="B10" s="275" t="s">
        <v>238</v>
      </c>
      <c r="C10" s="275"/>
      <c r="D10" s="275"/>
      <c r="E10" s="276">
        <f>SUM(F10:F16)</f>
        <v>9.5</v>
      </c>
      <c r="F10" s="279">
        <v>6</v>
      </c>
      <c r="G10" s="58" t="s">
        <v>165</v>
      </c>
      <c r="H10" s="282"/>
      <c r="I10" s="283"/>
      <c r="J10" s="284">
        <f>IF(G12="",0,ROUND(MAX(MIN(6,((ROUND(G12-69,1))/14*6)),0),2))</f>
        <v>0</v>
      </c>
      <c r="K10" s="287" t="str">
        <f>IF(H10="","",J10)</f>
        <v/>
      </c>
      <c r="L10" s="288"/>
      <c r="M10" s="293">
        <f>ROUND(SUM(K10:K16),2)</f>
        <v>0</v>
      </c>
      <c r="N10" s="23"/>
      <c r="O10" s="109"/>
      <c r="P10" s="24"/>
      <c r="Q10" s="25"/>
      <c r="R10" s="26"/>
      <c r="S10" s="26"/>
      <c r="T10" s="21"/>
      <c r="U10" s="21"/>
      <c r="V10" s="21"/>
      <c r="W10" s="21"/>
      <c r="X10" s="21"/>
      <c r="Y10" s="21"/>
      <c r="Z10" s="21"/>
      <c r="AA10" s="21"/>
      <c r="AB10" s="21"/>
      <c r="AC10" s="21"/>
    </row>
    <row r="11" spans="1:29" ht="21.95" customHeight="1">
      <c r="A11" s="274"/>
      <c r="B11" s="275"/>
      <c r="C11" s="275"/>
      <c r="D11" s="275"/>
      <c r="E11" s="277"/>
      <c r="F11" s="280"/>
      <c r="G11" s="59" t="s">
        <v>166</v>
      </c>
      <c r="H11" s="296"/>
      <c r="I11" s="297"/>
      <c r="J11" s="285"/>
      <c r="K11" s="289"/>
      <c r="L11" s="290"/>
      <c r="M11" s="294"/>
      <c r="N11" s="23"/>
      <c r="O11" s="109"/>
      <c r="P11" s="24"/>
      <c r="Q11" s="25"/>
      <c r="R11" s="26"/>
      <c r="S11" s="26"/>
      <c r="T11" s="21"/>
      <c r="U11" s="21"/>
      <c r="V11" s="21"/>
      <c r="W11" s="21"/>
      <c r="X11" s="21"/>
      <c r="Y11" s="21"/>
      <c r="Z11" s="21"/>
      <c r="AA11" s="21"/>
      <c r="AB11" s="21"/>
      <c r="AC11" s="21"/>
    </row>
    <row r="12" spans="1:29" s="22" customFormat="1" ht="21.95" customHeight="1">
      <c r="A12" s="274"/>
      <c r="B12" s="275"/>
      <c r="C12" s="275"/>
      <c r="D12" s="275"/>
      <c r="E12" s="277"/>
      <c r="F12" s="281"/>
      <c r="G12" s="298" t="str">
        <f>IF(OR(H10=0,H10="",H11=""),"",ROUND(AVERAGE(H10:I11),1))</f>
        <v/>
      </c>
      <c r="H12" s="299"/>
      <c r="I12" s="300"/>
      <c r="J12" s="286"/>
      <c r="K12" s="291"/>
      <c r="L12" s="292"/>
      <c r="M12" s="294"/>
      <c r="N12" s="23"/>
      <c r="O12" s="39"/>
      <c r="P12" s="24"/>
      <c r="Q12" s="25"/>
      <c r="R12" s="26"/>
      <c r="S12" s="26"/>
      <c r="T12" s="21"/>
      <c r="U12" s="21"/>
      <c r="V12" s="21"/>
      <c r="W12" s="21"/>
      <c r="X12" s="21"/>
      <c r="Y12" s="21"/>
      <c r="Z12" s="21"/>
      <c r="AA12" s="21"/>
      <c r="AB12" s="21"/>
      <c r="AC12" s="21"/>
    </row>
    <row r="13" spans="1:29" s="22" customFormat="1" ht="21.95" customHeight="1">
      <c r="A13" s="274"/>
      <c r="B13" s="275" t="s">
        <v>72</v>
      </c>
      <c r="C13" s="275"/>
      <c r="D13" s="275"/>
      <c r="E13" s="277"/>
      <c r="F13" s="172">
        <v>1</v>
      </c>
      <c r="G13" s="301"/>
      <c r="H13" s="302"/>
      <c r="I13" s="303"/>
      <c r="J13" s="241">
        <f>IF(G13="実績あり",1,0)</f>
        <v>0</v>
      </c>
      <c r="K13" s="304" t="str">
        <f>IF(G13="","",J13)</f>
        <v/>
      </c>
      <c r="L13" s="304"/>
      <c r="M13" s="294"/>
      <c r="N13" s="23"/>
      <c r="O13" s="39"/>
      <c r="P13" s="27" t="s">
        <v>109</v>
      </c>
      <c r="Q13" s="27" t="s">
        <v>106</v>
      </c>
      <c r="R13" s="28"/>
      <c r="S13" s="28"/>
      <c r="T13" s="27"/>
      <c r="U13" s="21"/>
      <c r="V13" s="21"/>
      <c r="W13" s="21"/>
      <c r="X13" s="21"/>
      <c r="Y13" s="21"/>
      <c r="Z13" s="21"/>
      <c r="AA13" s="21"/>
      <c r="AB13" s="21"/>
      <c r="AC13" s="21"/>
    </row>
    <row r="14" spans="1:29" s="22" customFormat="1" ht="39.950000000000003" customHeight="1">
      <c r="A14" s="274"/>
      <c r="B14" s="275" t="s">
        <v>370</v>
      </c>
      <c r="C14" s="275"/>
      <c r="D14" s="275"/>
      <c r="E14" s="277"/>
      <c r="F14" s="172">
        <v>2</v>
      </c>
      <c r="G14" s="301"/>
      <c r="H14" s="302"/>
      <c r="I14" s="303"/>
      <c r="J14" s="241">
        <f>IF(G14="表彰歴又は施工実績あり",2,0)</f>
        <v>0</v>
      </c>
      <c r="K14" s="304" t="str">
        <f t="shared" ref="K14:K31" si="0">IF(G14="","",J14)</f>
        <v/>
      </c>
      <c r="L14" s="304"/>
      <c r="M14" s="294"/>
      <c r="N14" s="23"/>
      <c r="O14" s="39"/>
      <c r="P14" s="245" t="s">
        <v>371</v>
      </c>
      <c r="Q14" s="27" t="s">
        <v>106</v>
      </c>
      <c r="R14" s="28"/>
      <c r="S14" s="28"/>
      <c r="T14" s="27"/>
      <c r="U14" s="21"/>
      <c r="V14" s="21"/>
      <c r="W14" s="21"/>
      <c r="X14" s="21"/>
      <c r="Y14" s="21"/>
      <c r="Z14" s="21"/>
      <c r="AA14" s="21"/>
      <c r="AB14" s="21"/>
      <c r="AC14" s="21"/>
    </row>
    <row r="15" spans="1:29" s="22" customFormat="1" ht="21.95" customHeight="1">
      <c r="A15" s="274"/>
      <c r="B15" s="275" t="s">
        <v>170</v>
      </c>
      <c r="C15" s="275"/>
      <c r="D15" s="275"/>
      <c r="E15" s="277"/>
      <c r="F15" s="172">
        <v>0</v>
      </c>
      <c r="G15" s="301"/>
      <c r="H15" s="302"/>
      <c r="I15" s="303"/>
      <c r="J15" s="241">
        <f>IF(OR(G15="指名停止",G15="文書指導"),-1,IF(G15="複数",-2,0))</f>
        <v>0</v>
      </c>
      <c r="K15" s="304" t="str">
        <f t="shared" si="0"/>
        <v/>
      </c>
      <c r="L15" s="304"/>
      <c r="M15" s="294"/>
      <c r="N15" s="23"/>
      <c r="O15" s="39"/>
      <c r="P15" s="27" t="s">
        <v>106</v>
      </c>
      <c r="Q15" s="27" t="s">
        <v>176</v>
      </c>
      <c r="R15" s="28" t="s">
        <v>177</v>
      </c>
      <c r="S15" s="28" t="s">
        <v>178</v>
      </c>
      <c r="T15" s="27"/>
      <c r="U15" s="21"/>
      <c r="V15" s="21"/>
      <c r="W15" s="21"/>
      <c r="X15" s="21"/>
      <c r="Y15" s="21"/>
      <c r="Z15" s="21"/>
      <c r="AA15" s="21"/>
      <c r="AB15" s="21"/>
      <c r="AC15" s="21"/>
    </row>
    <row r="16" spans="1:29" s="22" customFormat="1" ht="21.95" customHeight="1">
      <c r="A16" s="274"/>
      <c r="B16" s="275" t="s">
        <v>239</v>
      </c>
      <c r="C16" s="275"/>
      <c r="D16" s="275"/>
      <c r="E16" s="278"/>
      <c r="F16" s="172">
        <v>0.5</v>
      </c>
      <c r="G16" s="301"/>
      <c r="H16" s="302"/>
      <c r="I16" s="303"/>
      <c r="J16" s="241">
        <f>IF(G16="加入あり",0.5,0)</f>
        <v>0</v>
      </c>
      <c r="K16" s="304" t="str">
        <f t="shared" si="0"/>
        <v/>
      </c>
      <c r="L16" s="304"/>
      <c r="M16" s="295"/>
      <c r="N16" s="23"/>
      <c r="O16" s="39"/>
      <c r="P16" s="27" t="s">
        <v>107</v>
      </c>
      <c r="Q16" s="27" t="s">
        <v>106</v>
      </c>
      <c r="R16" s="28"/>
      <c r="S16" s="28"/>
      <c r="T16" s="27"/>
      <c r="U16" s="21"/>
      <c r="V16" s="21"/>
      <c r="W16" s="21"/>
      <c r="X16" s="21"/>
      <c r="Y16" s="21"/>
      <c r="Z16" s="21"/>
      <c r="AA16" s="21"/>
      <c r="AB16" s="21"/>
      <c r="AC16" s="21"/>
    </row>
    <row r="17" spans="1:29" s="22" customFormat="1" ht="21.95" customHeight="1">
      <c r="A17" s="273" t="s">
        <v>112</v>
      </c>
      <c r="B17" s="305" t="s">
        <v>240</v>
      </c>
      <c r="C17" s="305"/>
      <c r="D17" s="305"/>
      <c r="E17" s="276">
        <f>SUM(F17:F20)</f>
        <v>4.5</v>
      </c>
      <c r="F17" s="172">
        <v>1</v>
      </c>
      <c r="G17" s="301"/>
      <c r="H17" s="302"/>
      <c r="I17" s="303"/>
      <c r="J17" s="241">
        <f>IF(G17="実績あり",1,0)</f>
        <v>0</v>
      </c>
      <c r="K17" s="304" t="str">
        <f t="shared" si="0"/>
        <v/>
      </c>
      <c r="L17" s="304"/>
      <c r="M17" s="306">
        <f>ROUND(SUM(K17:K20),2)</f>
        <v>0</v>
      </c>
      <c r="N17" s="23"/>
      <c r="O17" s="39"/>
      <c r="P17" s="27" t="s">
        <v>109</v>
      </c>
      <c r="Q17" s="27" t="s">
        <v>106</v>
      </c>
      <c r="R17" s="27"/>
      <c r="S17" s="27"/>
      <c r="T17" s="27"/>
      <c r="U17" s="21"/>
      <c r="V17" s="21"/>
      <c r="W17" s="21"/>
      <c r="X17" s="21"/>
      <c r="Y17" s="21"/>
      <c r="Z17" s="21"/>
      <c r="AA17" s="21"/>
      <c r="AB17" s="21"/>
      <c r="AC17" s="21"/>
    </row>
    <row r="18" spans="1:29" s="22" customFormat="1" ht="21.95" customHeight="1">
      <c r="A18" s="274"/>
      <c r="B18" s="305" t="s">
        <v>241</v>
      </c>
      <c r="C18" s="305"/>
      <c r="D18" s="305"/>
      <c r="E18" s="277"/>
      <c r="F18" s="52">
        <v>2</v>
      </c>
      <c r="G18" s="308"/>
      <c r="H18" s="296"/>
      <c r="I18" s="297"/>
      <c r="J18" s="242">
        <f>ROUND(MAX(MIN(2,((G18-69)/14*2)),0),2)</f>
        <v>0</v>
      </c>
      <c r="K18" s="304" t="str">
        <f t="shared" si="0"/>
        <v/>
      </c>
      <c r="L18" s="304"/>
      <c r="M18" s="307"/>
      <c r="N18" s="23"/>
      <c r="O18" s="39"/>
      <c r="P18" s="27"/>
      <c r="Q18" s="27"/>
      <c r="R18" s="27"/>
      <c r="S18" s="27"/>
      <c r="T18" s="27"/>
      <c r="U18" s="21"/>
      <c r="V18" s="21"/>
      <c r="W18" s="21"/>
      <c r="X18" s="21"/>
      <c r="Y18" s="21"/>
      <c r="Z18" s="21"/>
      <c r="AA18" s="21"/>
      <c r="AB18" s="21"/>
      <c r="AC18" s="21"/>
    </row>
    <row r="19" spans="1:29" s="22" customFormat="1" ht="39.950000000000003" customHeight="1">
      <c r="A19" s="274"/>
      <c r="B19" s="305" t="s">
        <v>372</v>
      </c>
      <c r="C19" s="305"/>
      <c r="D19" s="305"/>
      <c r="E19" s="277"/>
      <c r="F19" s="172">
        <v>1</v>
      </c>
      <c r="G19" s="301"/>
      <c r="H19" s="302"/>
      <c r="I19" s="303"/>
      <c r="J19" s="241">
        <f>IF(G19="2件",1,IF(G19="1件",0.5,0))</f>
        <v>0</v>
      </c>
      <c r="K19" s="304" t="str">
        <f t="shared" si="0"/>
        <v/>
      </c>
      <c r="L19" s="304"/>
      <c r="M19" s="307"/>
      <c r="N19" s="23"/>
      <c r="O19" s="39"/>
      <c r="P19" s="27" t="s">
        <v>188</v>
      </c>
      <c r="Q19" s="27" t="s">
        <v>179</v>
      </c>
      <c r="R19" s="27" t="s">
        <v>106</v>
      </c>
      <c r="S19" s="27"/>
      <c r="T19" s="27"/>
      <c r="U19" s="21"/>
      <c r="V19" s="21"/>
      <c r="W19" s="21"/>
      <c r="X19" s="21"/>
      <c r="Y19" s="21"/>
      <c r="Z19" s="21"/>
      <c r="AA19" s="21"/>
      <c r="AB19" s="21"/>
      <c r="AC19" s="21"/>
    </row>
    <row r="20" spans="1:29" s="22" customFormat="1" ht="21.95" customHeight="1">
      <c r="A20" s="274"/>
      <c r="B20" s="305" t="s">
        <v>242</v>
      </c>
      <c r="C20" s="305"/>
      <c r="D20" s="305"/>
      <c r="E20" s="277"/>
      <c r="F20" s="172">
        <v>0.5</v>
      </c>
      <c r="G20" s="301"/>
      <c r="H20" s="302"/>
      <c r="I20" s="303"/>
      <c r="J20" s="241">
        <f>IF(G20="推奨単位以上",0.5,IF(G20="1/2以上",0.25,IF(G20="1/4以上1/2未満",0.15,IF(G20="1/4未満",0.1,0))))</f>
        <v>0</v>
      </c>
      <c r="K20" s="304" t="str">
        <f t="shared" si="0"/>
        <v/>
      </c>
      <c r="L20" s="304"/>
      <c r="M20" s="307"/>
      <c r="N20" s="23"/>
      <c r="O20" s="39"/>
      <c r="P20" s="180" t="s">
        <v>180</v>
      </c>
      <c r="Q20" s="180" t="s">
        <v>181</v>
      </c>
      <c r="R20" s="181" t="s">
        <v>243</v>
      </c>
      <c r="S20" s="181" t="s">
        <v>244</v>
      </c>
      <c r="T20" s="181" t="s">
        <v>106</v>
      </c>
      <c r="U20" s="21"/>
      <c r="V20" s="21"/>
      <c r="W20" s="21"/>
      <c r="X20" s="21"/>
      <c r="Y20" s="21"/>
      <c r="Z20" s="21"/>
      <c r="AA20" s="21"/>
      <c r="AB20" s="21"/>
      <c r="AC20" s="21"/>
    </row>
    <row r="21" spans="1:29" s="22" customFormat="1" ht="21.95" customHeight="1">
      <c r="A21" s="343" t="s">
        <v>245</v>
      </c>
      <c r="B21" s="305" t="s">
        <v>366</v>
      </c>
      <c r="C21" s="305"/>
      <c r="D21" s="182" t="s">
        <v>246</v>
      </c>
      <c r="E21" s="327">
        <f>SUM(F21:F31)</f>
        <v>7</v>
      </c>
      <c r="F21" s="52">
        <v>1.5</v>
      </c>
      <c r="G21" s="301"/>
      <c r="H21" s="302"/>
      <c r="I21" s="303"/>
      <c r="J21" s="242">
        <f>IF(G21="①②③全て",1.5,IF(G21="①②③のうち2項目",1,IF(G21="①②③のうち1項目",0.5,0)))</f>
        <v>0</v>
      </c>
      <c r="K21" s="304" t="str">
        <f t="shared" si="0"/>
        <v/>
      </c>
      <c r="L21" s="304"/>
      <c r="M21" s="309">
        <f>ROUND(SUM(K21:K31),2)</f>
        <v>0</v>
      </c>
      <c r="N21" s="23"/>
      <c r="O21" s="39"/>
      <c r="P21" s="29" t="s">
        <v>183</v>
      </c>
      <c r="Q21" s="29" t="s">
        <v>184</v>
      </c>
      <c r="R21" s="29" t="s">
        <v>185</v>
      </c>
      <c r="S21" s="27" t="s">
        <v>106</v>
      </c>
      <c r="T21" s="27"/>
      <c r="U21" s="30"/>
      <c r="V21" s="30"/>
      <c r="W21" s="30"/>
      <c r="X21" s="21"/>
      <c r="Y21" s="21"/>
      <c r="Z21" s="21"/>
      <c r="AA21" s="21"/>
      <c r="AB21" s="21"/>
      <c r="AC21" s="21"/>
    </row>
    <row r="22" spans="1:29" s="22" customFormat="1" ht="21.95" customHeight="1">
      <c r="A22" s="344"/>
      <c r="B22" s="305"/>
      <c r="C22" s="305"/>
      <c r="D22" s="182" t="s">
        <v>247</v>
      </c>
      <c r="E22" s="328"/>
      <c r="F22" s="52">
        <v>0.5</v>
      </c>
      <c r="G22" s="301"/>
      <c r="H22" s="302"/>
      <c r="I22" s="303"/>
      <c r="J22" s="242">
        <f>IF(G22="対応実績あり",0.5,0)</f>
        <v>0</v>
      </c>
      <c r="K22" s="304" t="str">
        <f t="shared" si="0"/>
        <v/>
      </c>
      <c r="L22" s="304"/>
      <c r="M22" s="310"/>
      <c r="N22" s="23"/>
      <c r="O22" s="39"/>
      <c r="P22" s="29" t="s">
        <v>195</v>
      </c>
      <c r="Q22" s="29" t="s">
        <v>106</v>
      </c>
      <c r="R22" s="29"/>
      <c r="S22" s="27"/>
      <c r="T22" s="27"/>
      <c r="U22" s="30"/>
      <c r="V22" s="30"/>
      <c r="W22" s="30"/>
      <c r="X22" s="21"/>
      <c r="Y22" s="21"/>
      <c r="Z22" s="21"/>
      <c r="AA22" s="21"/>
      <c r="AB22" s="21"/>
      <c r="AC22" s="21"/>
    </row>
    <row r="23" spans="1:29" s="22" customFormat="1" ht="21.95" customHeight="1">
      <c r="A23" s="344"/>
      <c r="B23" s="305"/>
      <c r="C23" s="305"/>
      <c r="D23" s="182" t="s">
        <v>248</v>
      </c>
      <c r="E23" s="328"/>
      <c r="F23" s="52">
        <v>0.5</v>
      </c>
      <c r="G23" s="301"/>
      <c r="H23" s="302"/>
      <c r="I23" s="303"/>
      <c r="J23" s="242">
        <f>IF(G23="参加実績あり",0.5,0)</f>
        <v>0</v>
      </c>
      <c r="K23" s="304" t="str">
        <f t="shared" si="0"/>
        <v/>
      </c>
      <c r="L23" s="304"/>
      <c r="M23" s="310"/>
      <c r="N23" s="23"/>
      <c r="O23" s="39"/>
      <c r="P23" s="29" t="s">
        <v>199</v>
      </c>
      <c r="Q23" s="29" t="s">
        <v>106</v>
      </c>
      <c r="R23" s="29"/>
      <c r="S23" s="27"/>
      <c r="T23" s="27"/>
      <c r="U23" s="30"/>
      <c r="V23" s="30"/>
      <c r="W23" s="30"/>
      <c r="X23" s="21"/>
      <c r="Y23" s="21"/>
      <c r="Z23" s="21"/>
      <c r="AA23" s="21"/>
      <c r="AB23" s="21"/>
      <c r="AC23" s="21"/>
    </row>
    <row r="24" spans="1:29" s="22" customFormat="1" ht="21.95" customHeight="1">
      <c r="A24" s="344"/>
      <c r="B24" s="318" t="s">
        <v>249</v>
      </c>
      <c r="C24" s="319"/>
      <c r="D24" s="183" t="s">
        <v>250</v>
      </c>
      <c r="E24" s="328"/>
      <c r="F24" s="324">
        <v>1.5</v>
      </c>
      <c r="G24" s="301"/>
      <c r="H24" s="302"/>
      <c r="I24" s="303"/>
      <c r="J24" s="242">
        <f>IF(G24="2件",0.5,IF(G24="1件",0.25,0))</f>
        <v>0</v>
      </c>
      <c r="K24" s="287" t="str">
        <f>IF(AND(G24="",G25="",G26=""),"",SUM(J24:J26))</f>
        <v/>
      </c>
      <c r="L24" s="288"/>
      <c r="M24" s="310"/>
      <c r="N24" s="23"/>
      <c r="O24" s="39"/>
      <c r="P24" s="181" t="s">
        <v>188</v>
      </c>
      <c r="Q24" s="181" t="s">
        <v>179</v>
      </c>
      <c r="R24" s="181" t="s">
        <v>106</v>
      </c>
      <c r="S24" s="27"/>
      <c r="T24" s="27"/>
      <c r="U24" s="30"/>
      <c r="V24" s="30"/>
      <c r="W24" s="30"/>
      <c r="X24" s="21"/>
      <c r="Y24" s="21"/>
      <c r="Z24" s="21"/>
      <c r="AA24" s="21"/>
      <c r="AB24" s="21"/>
      <c r="AC24" s="21"/>
    </row>
    <row r="25" spans="1:29" s="22" customFormat="1" ht="21.95" customHeight="1">
      <c r="A25" s="344"/>
      <c r="B25" s="320"/>
      <c r="C25" s="321"/>
      <c r="D25" s="184" t="s">
        <v>251</v>
      </c>
      <c r="E25" s="328"/>
      <c r="F25" s="325"/>
      <c r="G25" s="301"/>
      <c r="H25" s="302"/>
      <c r="I25" s="303"/>
      <c r="J25" s="243">
        <f>IF(G25="登録及び実績あり",0.5,0)</f>
        <v>0</v>
      </c>
      <c r="K25" s="289"/>
      <c r="L25" s="290"/>
      <c r="M25" s="310"/>
      <c r="N25" s="185"/>
      <c r="O25" s="39"/>
      <c r="P25" s="180" t="s">
        <v>197</v>
      </c>
      <c r="Q25" s="180" t="s">
        <v>163</v>
      </c>
      <c r="R25" s="29"/>
      <c r="S25" s="27"/>
      <c r="T25" s="27"/>
      <c r="U25" s="30"/>
      <c r="V25" s="30"/>
      <c r="W25" s="30"/>
      <c r="X25" s="21"/>
      <c r="Y25" s="21"/>
      <c r="Z25" s="21"/>
      <c r="AA25" s="21"/>
      <c r="AB25" s="21"/>
      <c r="AC25" s="21"/>
    </row>
    <row r="26" spans="1:29" s="22" customFormat="1" ht="21.95" customHeight="1">
      <c r="A26" s="344"/>
      <c r="B26" s="322"/>
      <c r="C26" s="323"/>
      <c r="D26" s="184" t="s">
        <v>252</v>
      </c>
      <c r="E26" s="328"/>
      <c r="F26" s="326"/>
      <c r="G26" s="301"/>
      <c r="H26" s="302"/>
      <c r="I26" s="303"/>
      <c r="J26" s="244">
        <f>IF(G26="法定雇用障害者数以上",0.5,IF(G26="義務外雇用",0.5,IF(G26="法定雇用障害者数未満",0,0)))</f>
        <v>0</v>
      </c>
      <c r="K26" s="291"/>
      <c r="L26" s="292"/>
      <c r="M26" s="310"/>
      <c r="N26" s="23"/>
      <c r="O26" s="39"/>
      <c r="P26" s="180" t="s">
        <v>232</v>
      </c>
      <c r="Q26" s="180" t="s">
        <v>186</v>
      </c>
      <c r="R26" s="180" t="s">
        <v>253</v>
      </c>
      <c r="S26" s="181" t="s">
        <v>163</v>
      </c>
      <c r="T26" s="27"/>
      <c r="U26" s="30"/>
      <c r="V26" s="30"/>
      <c r="W26" s="30"/>
      <c r="X26" s="21"/>
      <c r="Y26" s="21"/>
      <c r="Z26" s="21"/>
      <c r="AA26" s="21"/>
      <c r="AB26" s="21"/>
      <c r="AC26" s="21"/>
    </row>
    <row r="27" spans="1:29" s="22" customFormat="1" ht="21.95" customHeight="1">
      <c r="A27" s="344"/>
      <c r="B27" s="305" t="s">
        <v>254</v>
      </c>
      <c r="C27" s="305"/>
      <c r="D27" s="305"/>
      <c r="E27" s="328"/>
      <c r="F27" s="172">
        <v>0.5</v>
      </c>
      <c r="G27" s="312"/>
      <c r="H27" s="313"/>
      <c r="I27" s="314"/>
      <c r="J27" s="241">
        <f>IF(G27="2件",0.5,IF(G27="1件",0.25,0))</f>
        <v>0</v>
      </c>
      <c r="K27" s="304" t="str">
        <f t="shared" si="0"/>
        <v/>
      </c>
      <c r="L27" s="304"/>
      <c r="M27" s="310"/>
      <c r="N27" s="21"/>
      <c r="O27" s="39"/>
      <c r="P27" s="181" t="s">
        <v>188</v>
      </c>
      <c r="Q27" s="181" t="s">
        <v>179</v>
      </c>
      <c r="R27" s="181" t="s">
        <v>106</v>
      </c>
      <c r="S27" s="27"/>
      <c r="T27" s="27"/>
      <c r="U27" s="21"/>
      <c r="V27" s="21"/>
      <c r="W27" s="21"/>
      <c r="X27" s="21"/>
      <c r="Y27" s="21"/>
      <c r="Z27" s="21"/>
      <c r="AA27" s="21"/>
      <c r="AB27" s="21"/>
      <c r="AC27" s="21"/>
    </row>
    <row r="28" spans="1:29" s="22" customFormat="1" ht="21.95" customHeight="1">
      <c r="A28" s="344"/>
      <c r="B28" s="330" t="s">
        <v>255</v>
      </c>
      <c r="C28" s="330"/>
      <c r="D28" s="330"/>
      <c r="E28" s="328"/>
      <c r="F28" s="172">
        <v>0.5</v>
      </c>
      <c r="G28" s="301"/>
      <c r="H28" s="302"/>
      <c r="I28" s="303"/>
      <c r="J28" s="241">
        <f>IF(G28="配置あり",0.5,0)</f>
        <v>0</v>
      </c>
      <c r="K28" s="304" t="str">
        <f t="shared" si="0"/>
        <v/>
      </c>
      <c r="L28" s="304"/>
      <c r="M28" s="310"/>
      <c r="N28" s="23"/>
      <c r="O28" s="39"/>
      <c r="P28" s="27" t="s">
        <v>108</v>
      </c>
      <c r="Q28" s="27" t="s">
        <v>106</v>
      </c>
      <c r="R28" s="27"/>
      <c r="S28" s="27"/>
      <c r="T28" s="27"/>
      <c r="U28" s="30"/>
      <c r="V28" s="30"/>
      <c r="W28" s="30"/>
      <c r="X28" s="21"/>
      <c r="Y28" s="21"/>
      <c r="Z28" s="21"/>
      <c r="AA28" s="21"/>
      <c r="AB28" s="21"/>
      <c r="AC28" s="21"/>
    </row>
    <row r="29" spans="1:29" s="22" customFormat="1" ht="21.95" customHeight="1">
      <c r="A29" s="344"/>
      <c r="B29" s="305" t="s">
        <v>256</v>
      </c>
      <c r="C29" s="305"/>
      <c r="D29" s="305"/>
      <c r="E29" s="328"/>
      <c r="F29" s="52">
        <v>0.5</v>
      </c>
      <c r="G29" s="312"/>
      <c r="H29" s="313"/>
      <c r="I29" s="314"/>
      <c r="J29" s="241">
        <f>IF(G29="登録あり",0.5,0)</f>
        <v>0</v>
      </c>
      <c r="K29" s="304" t="str">
        <f t="shared" si="0"/>
        <v/>
      </c>
      <c r="L29" s="304"/>
      <c r="M29" s="310"/>
      <c r="N29" s="23"/>
      <c r="O29" s="39"/>
      <c r="P29" s="27" t="s">
        <v>198</v>
      </c>
      <c r="Q29" s="27" t="s">
        <v>106</v>
      </c>
      <c r="R29" s="27"/>
      <c r="S29" s="27"/>
      <c r="T29" s="27"/>
      <c r="U29" s="30"/>
      <c r="V29" s="30"/>
      <c r="W29" s="30"/>
      <c r="X29" s="21"/>
      <c r="Y29" s="21"/>
      <c r="Z29" s="21"/>
      <c r="AA29" s="21"/>
      <c r="AB29" s="21"/>
      <c r="AC29" s="21"/>
    </row>
    <row r="30" spans="1:29" s="22" customFormat="1" ht="21.95" customHeight="1">
      <c r="A30" s="344"/>
      <c r="B30" s="305" t="s">
        <v>257</v>
      </c>
      <c r="C30" s="305"/>
      <c r="D30" s="305"/>
      <c r="E30" s="328"/>
      <c r="F30" s="52">
        <v>1</v>
      </c>
      <c r="G30" s="312"/>
      <c r="H30" s="313"/>
      <c r="I30" s="314"/>
      <c r="J30" s="241">
        <f>IF(G30="顕彰あり",1,0)</f>
        <v>0</v>
      </c>
      <c r="K30" s="304" t="str">
        <f t="shared" si="0"/>
        <v/>
      </c>
      <c r="L30" s="304"/>
      <c r="M30" s="310"/>
      <c r="N30" s="23"/>
      <c r="O30" s="39"/>
      <c r="P30" s="27" t="s">
        <v>182</v>
      </c>
      <c r="Q30" s="27" t="s">
        <v>106</v>
      </c>
      <c r="R30" s="27"/>
      <c r="S30" s="27"/>
      <c r="T30" s="27"/>
      <c r="U30" s="30"/>
      <c r="V30" s="30"/>
      <c r="W30" s="30"/>
      <c r="X30" s="21"/>
      <c r="Y30" s="21"/>
      <c r="Z30" s="21"/>
      <c r="AA30" s="21"/>
      <c r="AB30" s="21"/>
      <c r="AC30" s="21"/>
    </row>
    <row r="31" spans="1:29" s="22" customFormat="1" ht="21.95" customHeight="1" thickBot="1">
      <c r="A31" s="345"/>
      <c r="B31" s="305" t="s">
        <v>258</v>
      </c>
      <c r="C31" s="305"/>
      <c r="D31" s="305"/>
      <c r="E31" s="329"/>
      <c r="F31" s="172">
        <v>0.5</v>
      </c>
      <c r="G31" s="332"/>
      <c r="H31" s="333"/>
      <c r="I31" s="334"/>
      <c r="J31" s="241">
        <f>IF(G31="配置あり",0.5,0)</f>
        <v>0</v>
      </c>
      <c r="K31" s="304" t="str">
        <f t="shared" si="0"/>
        <v/>
      </c>
      <c r="L31" s="304"/>
      <c r="M31" s="311"/>
      <c r="N31" s="21"/>
      <c r="O31" s="39"/>
      <c r="P31" s="27" t="s">
        <v>108</v>
      </c>
      <c r="Q31" s="27" t="s">
        <v>106</v>
      </c>
      <c r="R31" s="27"/>
      <c r="S31" s="27"/>
      <c r="T31" s="27"/>
      <c r="U31" s="21"/>
      <c r="V31" s="21"/>
      <c r="W31" s="21"/>
      <c r="X31" s="21"/>
      <c r="Y31" s="21"/>
      <c r="Z31" s="21"/>
      <c r="AA31" s="21"/>
      <c r="AB31" s="21"/>
      <c r="AC31" s="21"/>
    </row>
    <row r="32" spans="1:29" s="22" customFormat="1" ht="12" customHeight="1">
      <c r="A32" s="49"/>
      <c r="B32" s="55"/>
      <c r="C32" s="55"/>
      <c r="D32" s="51"/>
      <c r="E32" s="239">
        <f>SUM(E10,E17,E21)</f>
        <v>21</v>
      </c>
      <c r="F32" s="172"/>
      <c r="G32" s="56"/>
      <c r="H32" s="56"/>
      <c r="I32" s="56"/>
      <c r="J32" s="53"/>
      <c r="K32" s="57"/>
      <c r="L32" s="54" t="s">
        <v>17</v>
      </c>
      <c r="M32" s="240">
        <f>SUM(M10,M17,M21)</f>
        <v>0</v>
      </c>
      <c r="N32" s="25"/>
      <c r="O32" s="21"/>
      <c r="P32" s="25"/>
      <c r="Q32" s="21"/>
      <c r="R32" s="21"/>
      <c r="S32" s="21"/>
      <c r="T32" s="21"/>
      <c r="U32" s="21"/>
      <c r="V32" s="21"/>
      <c r="W32" s="21"/>
      <c r="X32" s="21"/>
      <c r="Y32" s="21"/>
      <c r="Z32" s="21"/>
      <c r="AA32" s="21"/>
      <c r="AB32" s="21"/>
      <c r="AC32" s="21"/>
    </row>
    <row r="33" spans="1:29" s="22" customFormat="1" ht="3.75" customHeight="1" thickBot="1">
      <c r="D33" s="31"/>
      <c r="J33" s="40"/>
      <c r="K33" s="40"/>
      <c r="L33" s="40"/>
      <c r="M33" s="40"/>
      <c r="P33" s="25"/>
    </row>
    <row r="34" spans="1:29" s="22" customFormat="1" ht="14.25" customHeight="1" thickBot="1">
      <c r="A34" s="60" t="s">
        <v>18</v>
      </c>
      <c r="B34" s="60"/>
      <c r="C34" s="60"/>
      <c r="D34" s="61"/>
      <c r="E34" s="62" t="s">
        <v>10</v>
      </c>
      <c r="F34" s="335"/>
      <c r="G34" s="336"/>
      <c r="H34" s="336"/>
      <c r="I34" s="337"/>
      <c r="J34" s="63" t="s">
        <v>110</v>
      </c>
      <c r="K34" s="64"/>
      <c r="L34" s="64"/>
      <c r="M34" s="64"/>
      <c r="N34" s="32"/>
      <c r="P34" s="25"/>
    </row>
    <row r="35" spans="1:29" s="22" customFormat="1" ht="12">
      <c r="A35" s="60" t="s">
        <v>11</v>
      </c>
      <c r="B35" s="60"/>
      <c r="C35" s="61"/>
      <c r="D35" s="45"/>
      <c r="E35" s="61"/>
      <c r="F35" s="61"/>
      <c r="G35" s="61"/>
      <c r="H35" s="61"/>
      <c r="I35" s="61"/>
      <c r="J35" s="61"/>
      <c r="K35" s="65"/>
      <c r="L35" s="65"/>
      <c r="M35" s="65"/>
      <c r="P35" s="25"/>
    </row>
    <row r="36" spans="1:29" s="22" customFormat="1" ht="11.25" customHeight="1">
      <c r="A36" s="338" t="s">
        <v>12</v>
      </c>
      <c r="B36" s="339" t="s">
        <v>113</v>
      </c>
      <c r="C36" s="339"/>
      <c r="D36" s="340" t="s">
        <v>13</v>
      </c>
      <c r="E36" s="339" t="s">
        <v>14</v>
      </c>
      <c r="F36" s="339"/>
      <c r="G36" s="341"/>
      <c r="H36" s="108" t="str">
        <f>IF(F34="","",M32)</f>
        <v/>
      </c>
      <c r="I36" s="66"/>
      <c r="J36" s="340" t="s">
        <v>13</v>
      </c>
      <c r="K36" s="342" t="str">
        <f>IF(E37="","",ROUNDDOWN((100+H36)/(E37/1000000),5))</f>
        <v/>
      </c>
      <c r="L36" s="342"/>
      <c r="M36" s="342"/>
      <c r="N36" s="315"/>
      <c r="P36" s="25"/>
    </row>
    <row r="37" spans="1:29" s="22" customFormat="1" ht="11.25" customHeight="1">
      <c r="A37" s="338"/>
      <c r="B37" s="316" t="s">
        <v>114</v>
      </c>
      <c r="C37" s="316"/>
      <c r="D37" s="340"/>
      <c r="E37" s="317" t="str">
        <f>IF(F34="","",F34)</f>
        <v/>
      </c>
      <c r="F37" s="317"/>
      <c r="G37" s="317"/>
      <c r="H37" s="174" t="s">
        <v>103</v>
      </c>
      <c r="I37" s="186"/>
      <c r="J37" s="340"/>
      <c r="K37" s="342"/>
      <c r="L37" s="342"/>
      <c r="M37" s="342"/>
      <c r="N37" s="315"/>
      <c r="P37" s="25"/>
    </row>
    <row r="38" spans="1:29" s="33" customFormat="1" ht="11.25" customHeight="1">
      <c r="A38" s="331" t="s">
        <v>19</v>
      </c>
      <c r="B38" s="331"/>
      <c r="C38" s="331"/>
      <c r="D38" s="331"/>
      <c r="E38" s="331"/>
      <c r="F38" s="331"/>
      <c r="G38" s="331"/>
      <c r="H38" s="331"/>
      <c r="I38" s="331"/>
      <c r="J38" s="331"/>
      <c r="K38" s="331"/>
      <c r="L38" s="331"/>
      <c r="M38" s="331"/>
      <c r="P38" s="25"/>
    </row>
    <row r="39" spans="1:29" s="22" customFormat="1" ht="12">
      <c r="A39" s="61" t="s">
        <v>15</v>
      </c>
      <c r="B39" s="61"/>
    </row>
    <row r="40" spans="1:29" s="33" customFormat="1" ht="10.5" customHeight="1">
      <c r="A40" s="34" t="s">
        <v>169</v>
      </c>
      <c r="B40" s="34"/>
      <c r="C40" s="35"/>
      <c r="D40" s="22"/>
      <c r="E40" s="35"/>
      <c r="F40" s="35"/>
      <c r="G40" s="35"/>
      <c r="H40" s="35"/>
      <c r="I40" s="35"/>
      <c r="J40" s="35"/>
      <c r="K40" s="35"/>
      <c r="L40" s="35"/>
      <c r="M40" s="35"/>
    </row>
    <row r="41" spans="1:29" s="33" customFormat="1" ht="10.5">
      <c r="A41" s="34" t="s">
        <v>16</v>
      </c>
      <c r="B41" s="34"/>
      <c r="C41" s="35"/>
      <c r="D41" s="35"/>
      <c r="E41" s="35"/>
      <c r="F41" s="35"/>
      <c r="G41" s="35"/>
      <c r="H41" s="35"/>
      <c r="I41" s="35"/>
      <c r="J41" s="35"/>
      <c r="K41" s="36"/>
      <c r="L41" s="36"/>
      <c r="M41" s="36"/>
    </row>
    <row r="42" spans="1:29" s="33" customFormat="1" ht="10.5">
      <c r="A42" s="246" t="s">
        <v>373</v>
      </c>
      <c r="B42" s="34"/>
      <c r="C42" s="35"/>
      <c r="D42" s="35"/>
      <c r="E42" s="35"/>
      <c r="F42" s="35"/>
      <c r="G42" s="35"/>
      <c r="H42" s="35"/>
      <c r="I42" s="35"/>
      <c r="J42" s="35"/>
      <c r="K42" s="36"/>
      <c r="L42" s="36"/>
      <c r="M42" s="36"/>
    </row>
    <row r="43" spans="1:29" s="33" customFormat="1" ht="10.5">
      <c r="A43" s="246" t="s">
        <v>374</v>
      </c>
      <c r="B43" s="34"/>
      <c r="C43" s="35"/>
      <c r="D43" s="35"/>
      <c r="E43" s="35"/>
      <c r="F43" s="35"/>
      <c r="G43" s="35"/>
      <c r="H43" s="35"/>
      <c r="I43" s="35"/>
      <c r="J43" s="35"/>
      <c r="K43" s="36"/>
      <c r="L43" s="36"/>
      <c r="M43" s="36"/>
    </row>
    <row r="44" spans="1:29" s="33" customFormat="1" ht="10.5" customHeight="1">
      <c r="A44" s="34" t="s">
        <v>115</v>
      </c>
      <c r="B44" s="34"/>
      <c r="C44" s="37"/>
      <c r="D44" s="35"/>
      <c r="E44" s="37"/>
      <c r="F44" s="37"/>
      <c r="G44" s="37"/>
      <c r="H44" s="37"/>
      <c r="I44" s="37"/>
      <c r="J44" s="37"/>
      <c r="K44" s="38"/>
      <c r="L44" s="38"/>
      <c r="M44" s="38"/>
    </row>
    <row r="45" spans="1:29" s="33" customFormat="1" ht="10.5">
      <c r="A45" s="34"/>
      <c r="B45" s="34"/>
      <c r="C45" s="35"/>
      <c r="D45" s="37"/>
      <c r="E45" s="35"/>
      <c r="F45" s="35"/>
      <c r="G45" s="35"/>
      <c r="H45" s="35"/>
      <c r="I45" s="35"/>
      <c r="J45" s="35"/>
      <c r="K45" s="35"/>
      <c r="L45" s="35"/>
      <c r="M45" s="35"/>
    </row>
    <row r="46" spans="1:29" s="22" customFormat="1">
      <c r="D46" s="35"/>
      <c r="N46"/>
      <c r="O46"/>
      <c r="P46"/>
      <c r="Q46"/>
      <c r="R46"/>
      <c r="S46"/>
      <c r="T46"/>
      <c r="U46"/>
      <c r="V46"/>
      <c r="W46"/>
      <c r="X46"/>
      <c r="Y46"/>
      <c r="Z46"/>
      <c r="AA46"/>
      <c r="AB46"/>
      <c r="AC46"/>
    </row>
    <row r="62" spans="1:29" s="22" customFormat="1" hidden="1">
      <c r="A62"/>
      <c r="B62"/>
      <c r="C62"/>
      <c r="D62"/>
      <c r="E62"/>
      <c r="F62"/>
      <c r="G62"/>
      <c r="H62"/>
      <c r="I62"/>
      <c r="J62"/>
      <c r="K62"/>
      <c r="L62"/>
      <c r="M62"/>
      <c r="N62"/>
      <c r="O62"/>
      <c r="P62"/>
      <c r="Q62"/>
      <c r="R62"/>
      <c r="S62"/>
      <c r="T62"/>
      <c r="U62"/>
      <c r="V62"/>
      <c r="W62"/>
      <c r="X62"/>
      <c r="Y62"/>
      <c r="Z62"/>
      <c r="AA62"/>
      <c r="AB62"/>
      <c r="AC62"/>
    </row>
    <row r="63" spans="1:29" hidden="1"/>
    <row r="64" spans="1:29" s="22" customFormat="1" hidden="1">
      <c r="A64"/>
      <c r="B64"/>
      <c r="C64"/>
      <c r="D64"/>
      <c r="E64"/>
      <c r="F64"/>
      <c r="G64"/>
      <c r="H64"/>
      <c r="I64"/>
      <c r="J64"/>
      <c r="K64"/>
      <c r="L64"/>
      <c r="M64"/>
      <c r="N64"/>
      <c r="O64"/>
      <c r="P64"/>
      <c r="Q64"/>
      <c r="R64"/>
      <c r="S64"/>
      <c r="T64"/>
      <c r="U64"/>
      <c r="V64"/>
      <c r="W64"/>
      <c r="X64"/>
      <c r="Y64"/>
      <c r="Z64"/>
      <c r="AA64"/>
      <c r="AB64"/>
      <c r="AC64"/>
    </row>
    <row r="65" spans="1:29" s="22" customFormat="1" hidden="1">
      <c r="A65"/>
      <c r="B65"/>
      <c r="C65"/>
      <c r="D65"/>
      <c r="E65"/>
      <c r="F65"/>
      <c r="G65"/>
      <c r="H65"/>
      <c r="I65"/>
      <c r="J65"/>
      <c r="K65"/>
      <c r="L65"/>
      <c r="M65"/>
      <c r="N65"/>
      <c r="O65"/>
      <c r="P65"/>
      <c r="Q65"/>
      <c r="R65"/>
      <c r="S65"/>
      <c r="T65"/>
      <c r="U65"/>
      <c r="V65"/>
      <c r="W65"/>
      <c r="X65"/>
      <c r="Y65"/>
      <c r="Z65"/>
      <c r="AA65"/>
      <c r="AB65"/>
      <c r="AC65"/>
    </row>
    <row r="66" spans="1:29" s="22" customFormat="1" hidden="1">
      <c r="A66"/>
      <c r="B66"/>
      <c r="C66"/>
      <c r="D66"/>
      <c r="E66"/>
      <c r="F66"/>
      <c r="G66"/>
      <c r="H66"/>
      <c r="I66"/>
      <c r="J66"/>
      <c r="K66"/>
      <c r="L66"/>
      <c r="M66"/>
      <c r="N66"/>
      <c r="O66"/>
      <c r="P66"/>
      <c r="Q66"/>
      <c r="R66"/>
      <c r="S66"/>
      <c r="T66"/>
      <c r="U66"/>
      <c r="V66"/>
      <c r="W66"/>
      <c r="X66"/>
      <c r="Y66"/>
      <c r="Z66"/>
      <c r="AA66"/>
      <c r="AB66"/>
      <c r="AC66"/>
    </row>
    <row r="67" spans="1:29" s="22" customFormat="1" hidden="1">
      <c r="A67"/>
      <c r="B67"/>
      <c r="C67"/>
      <c r="D67"/>
      <c r="E67"/>
      <c r="F67"/>
      <c r="G67"/>
      <c r="H67"/>
      <c r="I67"/>
      <c r="J67"/>
      <c r="K67"/>
      <c r="L67"/>
      <c r="M67"/>
      <c r="N67"/>
      <c r="O67"/>
      <c r="P67"/>
      <c r="Q67"/>
      <c r="R67"/>
      <c r="S67"/>
      <c r="T67"/>
      <c r="U67"/>
      <c r="V67"/>
      <c r="W67"/>
      <c r="X67"/>
      <c r="Y67"/>
      <c r="Z67"/>
      <c r="AA67"/>
      <c r="AB67"/>
      <c r="AC67"/>
    </row>
    <row r="68" spans="1:29" s="22" customFormat="1" hidden="1">
      <c r="A68"/>
      <c r="B68"/>
      <c r="C68"/>
      <c r="D68"/>
      <c r="E68"/>
      <c r="F68"/>
      <c r="G68"/>
      <c r="H68"/>
      <c r="I68"/>
      <c r="J68"/>
      <c r="K68"/>
      <c r="L68"/>
      <c r="M68"/>
      <c r="N68"/>
      <c r="O68"/>
      <c r="P68"/>
      <c r="Q68"/>
      <c r="R68"/>
      <c r="S68"/>
      <c r="T68"/>
      <c r="U68"/>
      <c r="V68"/>
      <c r="W68"/>
      <c r="X68"/>
      <c r="Y68"/>
      <c r="Z68"/>
      <c r="AA68"/>
      <c r="AB68"/>
      <c r="AC68"/>
    </row>
    <row r="69" spans="1:29" s="22" customFormat="1" hidden="1">
      <c r="A69"/>
      <c r="B69"/>
      <c r="C69"/>
      <c r="D69"/>
      <c r="E69"/>
      <c r="F69"/>
      <c r="G69"/>
      <c r="H69"/>
      <c r="I69"/>
      <c r="J69"/>
      <c r="K69"/>
      <c r="L69"/>
      <c r="M69"/>
      <c r="N69"/>
      <c r="O69"/>
      <c r="P69"/>
      <c r="Q69"/>
      <c r="R69"/>
      <c r="S69"/>
      <c r="T69"/>
      <c r="U69"/>
      <c r="V69"/>
      <c r="W69"/>
      <c r="X69"/>
      <c r="Y69"/>
      <c r="Z69"/>
      <c r="AA69"/>
      <c r="AB69"/>
      <c r="AC69"/>
    </row>
    <row r="70" spans="1:29" s="22" customFormat="1" hidden="1">
      <c r="A70"/>
      <c r="B70"/>
      <c r="C70"/>
      <c r="D70"/>
      <c r="E70"/>
      <c r="F70"/>
      <c r="G70"/>
      <c r="H70"/>
      <c r="I70"/>
      <c r="J70"/>
      <c r="K70"/>
      <c r="L70"/>
      <c r="M70"/>
      <c r="N70"/>
      <c r="O70"/>
      <c r="P70"/>
      <c r="Q70"/>
      <c r="R70"/>
      <c r="S70"/>
      <c r="T70"/>
      <c r="U70"/>
      <c r="V70"/>
      <c r="W70"/>
      <c r="X70"/>
      <c r="Y70"/>
      <c r="Z70"/>
      <c r="AA70"/>
      <c r="AB70"/>
      <c r="AC70"/>
    </row>
    <row r="71" spans="1:29" s="22" customFormat="1" hidden="1">
      <c r="A71"/>
      <c r="B71"/>
      <c r="C71"/>
      <c r="D71"/>
      <c r="E71"/>
      <c r="F71"/>
      <c r="G71"/>
      <c r="H71"/>
      <c r="I71"/>
      <c r="J71"/>
      <c r="K71"/>
      <c r="L71"/>
      <c r="M71"/>
      <c r="N71"/>
      <c r="O71"/>
      <c r="P71"/>
      <c r="Q71"/>
      <c r="R71"/>
      <c r="S71"/>
      <c r="T71"/>
      <c r="U71"/>
      <c r="V71"/>
      <c r="W71"/>
      <c r="X71"/>
      <c r="Y71"/>
      <c r="Z71"/>
      <c r="AA71"/>
      <c r="AB71"/>
      <c r="AC71"/>
    </row>
    <row r="72" spans="1:29" s="22" customFormat="1" hidden="1">
      <c r="A72"/>
      <c r="B72"/>
      <c r="C72"/>
      <c r="D72"/>
      <c r="E72"/>
      <c r="F72"/>
      <c r="G72"/>
      <c r="H72"/>
      <c r="I72"/>
      <c r="J72"/>
      <c r="K72"/>
      <c r="L72"/>
      <c r="M72"/>
      <c r="N72"/>
      <c r="O72"/>
      <c r="P72"/>
      <c r="Q72"/>
      <c r="R72"/>
      <c r="S72"/>
      <c r="T72"/>
      <c r="U72"/>
      <c r="V72"/>
      <c r="W72"/>
      <c r="X72"/>
      <c r="Y72"/>
      <c r="Z72"/>
      <c r="AA72"/>
      <c r="AB72"/>
      <c r="AC72"/>
    </row>
    <row r="73" spans="1:29" s="22" customFormat="1" hidden="1">
      <c r="A73"/>
      <c r="B73"/>
      <c r="C73"/>
      <c r="D73"/>
      <c r="E73"/>
      <c r="F73"/>
      <c r="G73"/>
      <c r="H73"/>
      <c r="I73"/>
      <c r="J73"/>
      <c r="K73"/>
      <c r="L73"/>
      <c r="M73"/>
      <c r="N73"/>
      <c r="O73"/>
      <c r="P73"/>
      <c r="Q73"/>
      <c r="R73"/>
      <c r="S73"/>
      <c r="T73"/>
      <c r="U73"/>
      <c r="V73"/>
      <c r="W73"/>
      <c r="X73"/>
      <c r="Y73"/>
      <c r="Z73"/>
      <c r="AA73"/>
      <c r="AB73"/>
      <c r="AC73"/>
    </row>
    <row r="74" spans="1:29" s="22" customFormat="1" hidden="1">
      <c r="A74"/>
      <c r="B74"/>
      <c r="C74"/>
      <c r="D74"/>
      <c r="E74"/>
      <c r="F74"/>
      <c r="G74"/>
      <c r="H74"/>
      <c r="I74"/>
      <c r="J74"/>
      <c r="K74"/>
      <c r="L74"/>
      <c r="M74"/>
      <c r="N74"/>
      <c r="O74"/>
      <c r="P74"/>
      <c r="Q74"/>
      <c r="R74"/>
      <c r="S74"/>
      <c r="T74"/>
      <c r="U74"/>
      <c r="V74"/>
      <c r="W74"/>
      <c r="X74"/>
      <c r="Y74"/>
      <c r="Z74"/>
      <c r="AA74"/>
      <c r="AB74"/>
      <c r="AC74"/>
    </row>
    <row r="75" spans="1:29" s="22" customFormat="1" hidden="1">
      <c r="A75"/>
      <c r="B75"/>
      <c r="C75"/>
      <c r="D75"/>
      <c r="E75"/>
      <c r="F75"/>
      <c r="G75"/>
      <c r="H75"/>
      <c r="I75"/>
      <c r="J75"/>
      <c r="K75"/>
      <c r="L75"/>
      <c r="M75"/>
      <c r="N75"/>
      <c r="O75"/>
      <c r="P75"/>
      <c r="Q75"/>
      <c r="R75"/>
      <c r="S75"/>
      <c r="T75"/>
      <c r="U75"/>
      <c r="V75"/>
      <c r="W75"/>
      <c r="X75"/>
      <c r="Y75"/>
      <c r="Z75"/>
      <c r="AA75"/>
      <c r="AB75"/>
      <c r="AC75"/>
    </row>
    <row r="76" spans="1:29" s="22" customFormat="1" hidden="1">
      <c r="A76"/>
      <c r="B76"/>
      <c r="C76"/>
      <c r="D76"/>
      <c r="E76"/>
      <c r="F76"/>
      <c r="G76"/>
      <c r="H76"/>
      <c r="I76"/>
      <c r="J76"/>
      <c r="K76"/>
      <c r="L76"/>
      <c r="M76"/>
      <c r="N76"/>
      <c r="O76"/>
      <c r="P76"/>
      <c r="Q76"/>
      <c r="R76"/>
      <c r="S76"/>
      <c r="T76"/>
      <c r="U76"/>
      <c r="V76"/>
      <c r="W76"/>
      <c r="X76"/>
      <c r="Y76"/>
      <c r="Z76"/>
      <c r="AA76"/>
      <c r="AB76"/>
      <c r="AC76"/>
    </row>
    <row r="77" spans="1:29" s="22" customFormat="1" hidden="1">
      <c r="A77"/>
      <c r="B77"/>
      <c r="C77"/>
      <c r="D77"/>
      <c r="E77"/>
      <c r="F77"/>
      <c r="G77"/>
      <c r="H77"/>
      <c r="I77"/>
      <c r="J77"/>
      <c r="K77"/>
      <c r="L77"/>
      <c r="M77"/>
      <c r="N77"/>
      <c r="O77"/>
      <c r="P77"/>
      <c r="Q77"/>
      <c r="R77"/>
      <c r="S77"/>
      <c r="T77"/>
      <c r="U77"/>
      <c r="V77"/>
      <c r="W77"/>
      <c r="X77"/>
      <c r="Y77"/>
      <c r="Z77"/>
      <c r="AA77"/>
      <c r="AB77"/>
      <c r="AC77"/>
    </row>
    <row r="78" spans="1:29" s="22" customFormat="1" hidden="1">
      <c r="A78"/>
      <c r="B78"/>
      <c r="C78"/>
      <c r="D78"/>
      <c r="E78"/>
      <c r="F78"/>
      <c r="G78"/>
      <c r="H78"/>
      <c r="I78"/>
      <c r="J78"/>
      <c r="K78"/>
      <c r="L78"/>
      <c r="M78"/>
      <c r="N78"/>
      <c r="O78"/>
      <c r="P78"/>
      <c r="Q78"/>
      <c r="R78"/>
      <c r="S78"/>
      <c r="T78"/>
      <c r="U78"/>
      <c r="V78"/>
      <c r="W78"/>
      <c r="X78"/>
      <c r="Y78"/>
      <c r="Z78"/>
      <c r="AA78"/>
      <c r="AB78"/>
      <c r="AC78"/>
    </row>
    <row r="79" spans="1:29" s="22" customFormat="1" hidden="1">
      <c r="A79"/>
      <c r="B79"/>
      <c r="C79"/>
      <c r="D79"/>
      <c r="E79"/>
      <c r="F79"/>
      <c r="G79"/>
      <c r="H79"/>
      <c r="I79"/>
      <c r="J79"/>
      <c r="K79"/>
      <c r="L79"/>
      <c r="M79"/>
      <c r="N79"/>
      <c r="O79"/>
      <c r="P79"/>
      <c r="Q79"/>
      <c r="R79"/>
      <c r="S79"/>
      <c r="T79"/>
      <c r="U79"/>
      <c r="V79"/>
      <c r="W79"/>
      <c r="X79"/>
      <c r="Y79"/>
      <c r="Z79"/>
      <c r="AA79"/>
      <c r="AB79"/>
      <c r="AC79"/>
    </row>
    <row r="80" spans="1:29" s="22" customFormat="1" hidden="1">
      <c r="A80"/>
      <c r="B80"/>
      <c r="C80"/>
      <c r="D80"/>
      <c r="E80"/>
      <c r="F80"/>
      <c r="G80"/>
      <c r="H80"/>
      <c r="I80"/>
      <c r="J80"/>
      <c r="K80"/>
      <c r="L80"/>
      <c r="M80"/>
      <c r="N80"/>
      <c r="O80"/>
      <c r="P80"/>
      <c r="Q80"/>
      <c r="R80"/>
      <c r="S80"/>
      <c r="T80"/>
      <c r="U80"/>
      <c r="V80"/>
      <c r="W80"/>
      <c r="X80"/>
      <c r="Y80"/>
      <c r="Z80"/>
      <c r="AA80"/>
      <c r="AB80"/>
      <c r="AC80"/>
    </row>
    <row r="81" spans="1:29" s="22" customFormat="1" hidden="1">
      <c r="A81"/>
      <c r="B81"/>
      <c r="C81"/>
      <c r="D81"/>
      <c r="E81"/>
      <c r="F81"/>
      <c r="G81"/>
      <c r="H81"/>
      <c r="I81"/>
      <c r="J81"/>
      <c r="K81"/>
      <c r="L81"/>
      <c r="M81"/>
      <c r="N81"/>
      <c r="O81"/>
      <c r="P81"/>
      <c r="Q81"/>
      <c r="R81"/>
      <c r="S81"/>
      <c r="T81"/>
      <c r="U81"/>
      <c r="V81"/>
      <c r="W81"/>
      <c r="X81"/>
      <c r="Y81"/>
      <c r="Z81"/>
      <c r="AA81"/>
      <c r="AB81"/>
      <c r="AC81"/>
    </row>
    <row r="82" spans="1:29" s="22" customFormat="1" hidden="1">
      <c r="A82"/>
      <c r="B82"/>
      <c r="C82"/>
      <c r="D82"/>
      <c r="E82"/>
      <c r="F82"/>
      <c r="G82"/>
      <c r="H82"/>
      <c r="I82"/>
      <c r="J82"/>
      <c r="K82"/>
      <c r="L82"/>
      <c r="M82"/>
      <c r="N82"/>
      <c r="O82"/>
      <c r="P82"/>
      <c r="Q82"/>
      <c r="R82"/>
      <c r="S82"/>
      <c r="T82"/>
      <c r="U82"/>
      <c r="V82"/>
      <c r="W82"/>
      <c r="X82"/>
      <c r="Y82"/>
      <c r="Z82"/>
      <c r="AA82"/>
      <c r="AB82"/>
      <c r="AC82"/>
    </row>
    <row r="83" spans="1:29" s="22" customFormat="1" hidden="1">
      <c r="A83"/>
      <c r="B83"/>
      <c r="C83"/>
      <c r="D83"/>
      <c r="E83"/>
      <c r="F83"/>
      <c r="G83"/>
      <c r="H83"/>
      <c r="I83"/>
      <c r="J83"/>
      <c r="K83"/>
      <c r="L83"/>
      <c r="M83"/>
      <c r="N83"/>
      <c r="O83"/>
      <c r="P83"/>
      <c r="Q83"/>
      <c r="R83"/>
      <c r="S83"/>
      <c r="T83"/>
      <c r="U83"/>
      <c r="V83"/>
      <c r="W83"/>
      <c r="X83"/>
      <c r="Y83"/>
      <c r="Z83"/>
      <c r="AA83"/>
      <c r="AB83"/>
      <c r="AC83"/>
    </row>
    <row r="84" spans="1:29" s="22" customFormat="1" hidden="1">
      <c r="A84"/>
      <c r="B84"/>
      <c r="C84"/>
      <c r="D84"/>
      <c r="E84"/>
      <c r="F84"/>
      <c r="G84"/>
      <c r="H84"/>
      <c r="I84"/>
      <c r="J84"/>
      <c r="K84"/>
      <c r="L84"/>
      <c r="M84"/>
      <c r="N84"/>
      <c r="O84"/>
      <c r="P84"/>
      <c r="Q84"/>
      <c r="R84"/>
      <c r="S84"/>
      <c r="T84"/>
      <c r="U84"/>
      <c r="V84"/>
      <c r="W84"/>
      <c r="X84"/>
      <c r="Y84"/>
      <c r="Z84"/>
      <c r="AA84"/>
      <c r="AB84"/>
      <c r="AC84"/>
    </row>
    <row r="85" spans="1:29" s="22" customFormat="1" hidden="1">
      <c r="A85"/>
      <c r="B85"/>
      <c r="C85"/>
      <c r="D85"/>
      <c r="E85"/>
      <c r="F85"/>
      <c r="G85"/>
      <c r="H85"/>
      <c r="I85"/>
      <c r="J85"/>
      <c r="K85"/>
      <c r="L85"/>
      <c r="M85"/>
      <c r="N85"/>
      <c r="O85"/>
      <c r="P85"/>
      <c r="Q85"/>
      <c r="R85"/>
      <c r="S85"/>
      <c r="T85"/>
      <c r="U85"/>
      <c r="V85"/>
      <c r="W85"/>
      <c r="X85"/>
      <c r="Y85"/>
      <c r="Z85"/>
      <c r="AA85"/>
      <c r="AB85"/>
      <c r="AC85"/>
    </row>
    <row r="86" spans="1:29" s="22" customFormat="1" hidden="1">
      <c r="A86"/>
      <c r="B86"/>
      <c r="C86"/>
      <c r="D86"/>
      <c r="E86"/>
      <c r="F86"/>
      <c r="G86"/>
      <c r="H86"/>
      <c r="I86"/>
      <c r="J86"/>
      <c r="K86"/>
      <c r="L86"/>
      <c r="M86"/>
      <c r="N86"/>
      <c r="O86"/>
      <c r="P86"/>
      <c r="Q86"/>
      <c r="R86"/>
      <c r="S86"/>
      <c r="T86"/>
      <c r="U86"/>
      <c r="V86"/>
      <c r="W86"/>
      <c r="X86"/>
      <c r="Y86"/>
      <c r="Z86"/>
      <c r="AA86"/>
      <c r="AB86"/>
      <c r="AC86"/>
    </row>
    <row r="87" spans="1:29" s="22" customFormat="1" hidden="1">
      <c r="A87"/>
      <c r="B87"/>
      <c r="C87"/>
      <c r="D87"/>
      <c r="E87"/>
      <c r="F87"/>
      <c r="G87"/>
      <c r="H87"/>
      <c r="I87"/>
      <c r="J87"/>
      <c r="K87"/>
      <c r="L87"/>
      <c r="M87"/>
      <c r="N87"/>
      <c r="O87"/>
      <c r="P87"/>
      <c r="Q87"/>
      <c r="R87"/>
      <c r="S87"/>
      <c r="T87"/>
      <c r="U87"/>
      <c r="V87"/>
      <c r="W87"/>
      <c r="X87"/>
      <c r="Y87"/>
      <c r="Z87"/>
      <c r="AA87"/>
      <c r="AB87"/>
      <c r="AC87"/>
    </row>
    <row r="88" spans="1:29" s="22" customFormat="1" hidden="1">
      <c r="A88"/>
      <c r="B88"/>
      <c r="C88"/>
      <c r="D88"/>
      <c r="E88"/>
      <c r="F88"/>
      <c r="G88"/>
      <c r="H88"/>
      <c r="I88"/>
      <c r="J88"/>
      <c r="K88"/>
      <c r="L88"/>
      <c r="M88"/>
      <c r="N88"/>
      <c r="O88"/>
      <c r="P88"/>
      <c r="Q88"/>
      <c r="R88"/>
      <c r="S88"/>
      <c r="T88"/>
      <c r="U88"/>
      <c r="V88"/>
      <c r="W88"/>
      <c r="X88"/>
      <c r="Y88"/>
      <c r="Z88"/>
      <c r="AA88"/>
      <c r="AB88"/>
      <c r="AC88"/>
    </row>
    <row r="89" spans="1:29" s="22" customFormat="1" hidden="1">
      <c r="A89"/>
      <c r="B89"/>
      <c r="C89"/>
      <c r="D89"/>
      <c r="E89"/>
      <c r="F89"/>
      <c r="G89"/>
      <c r="H89"/>
      <c r="I89"/>
      <c r="J89"/>
      <c r="K89"/>
      <c r="L89"/>
      <c r="M89"/>
      <c r="N89"/>
      <c r="O89"/>
      <c r="P89"/>
      <c r="Q89"/>
      <c r="R89"/>
      <c r="S89"/>
      <c r="T89"/>
      <c r="U89"/>
      <c r="V89"/>
      <c r="W89"/>
      <c r="X89"/>
      <c r="Y89"/>
      <c r="Z89"/>
      <c r="AA89"/>
      <c r="AB89"/>
      <c r="AC89"/>
    </row>
    <row r="90" spans="1:29" s="22" customFormat="1" hidden="1">
      <c r="A90"/>
      <c r="B90"/>
      <c r="C90"/>
      <c r="D90"/>
      <c r="E90"/>
      <c r="F90"/>
      <c r="G90"/>
      <c r="H90"/>
      <c r="I90"/>
      <c r="J90"/>
      <c r="K90"/>
      <c r="L90"/>
      <c r="M90"/>
      <c r="N90"/>
      <c r="O90"/>
      <c r="P90"/>
      <c r="Q90"/>
      <c r="R90"/>
      <c r="S90"/>
      <c r="T90"/>
      <c r="U90"/>
      <c r="V90"/>
      <c r="W90"/>
      <c r="X90"/>
      <c r="Y90"/>
      <c r="Z90"/>
      <c r="AA90"/>
      <c r="AB90"/>
      <c r="AC90"/>
    </row>
    <row r="91" spans="1:29" s="22" customFormat="1" hidden="1">
      <c r="A91"/>
      <c r="B91"/>
      <c r="C91"/>
      <c r="D91"/>
      <c r="E91"/>
      <c r="F91"/>
      <c r="G91"/>
      <c r="H91"/>
      <c r="I91"/>
      <c r="J91"/>
      <c r="K91"/>
      <c r="L91"/>
      <c r="M91"/>
      <c r="N91"/>
      <c r="O91"/>
      <c r="P91"/>
      <c r="Q91"/>
      <c r="R91"/>
      <c r="S91"/>
      <c r="T91"/>
      <c r="U91"/>
      <c r="V91"/>
      <c r="W91"/>
      <c r="X91"/>
      <c r="Y91"/>
      <c r="Z91"/>
      <c r="AA91"/>
      <c r="AB91"/>
      <c r="AC91"/>
    </row>
    <row r="92" spans="1:29" s="22" customFormat="1" hidden="1">
      <c r="A92"/>
      <c r="B92"/>
      <c r="C92"/>
      <c r="D92"/>
      <c r="E92"/>
      <c r="F92"/>
      <c r="G92"/>
      <c r="H92"/>
      <c r="I92"/>
      <c r="J92"/>
      <c r="K92"/>
      <c r="L92"/>
      <c r="M92"/>
      <c r="N92"/>
      <c r="O92"/>
      <c r="P92"/>
      <c r="Q92"/>
      <c r="R92"/>
      <c r="S92"/>
      <c r="T92"/>
      <c r="U92"/>
      <c r="V92"/>
      <c r="W92"/>
      <c r="X92"/>
      <c r="Y92"/>
      <c r="Z92"/>
      <c r="AA92"/>
      <c r="AB92"/>
      <c r="AC92"/>
    </row>
    <row r="93" spans="1:29" s="22" customFormat="1" hidden="1">
      <c r="A93"/>
      <c r="B93"/>
      <c r="C93"/>
      <c r="D93"/>
      <c r="E93"/>
      <c r="F93"/>
      <c r="G93"/>
      <c r="H93"/>
      <c r="I93"/>
      <c r="J93"/>
      <c r="K93"/>
      <c r="L93"/>
      <c r="M93"/>
      <c r="N93"/>
      <c r="O93"/>
      <c r="P93"/>
      <c r="Q93"/>
      <c r="R93"/>
      <c r="S93"/>
      <c r="T93"/>
      <c r="U93"/>
      <c r="V93"/>
      <c r="W93"/>
      <c r="X93"/>
      <c r="Y93"/>
      <c r="Z93"/>
      <c r="AA93"/>
      <c r="AB93"/>
      <c r="AC93"/>
    </row>
    <row r="94" spans="1:29" s="22" customFormat="1" hidden="1">
      <c r="A94"/>
      <c r="B94"/>
      <c r="C94"/>
      <c r="D94"/>
      <c r="E94"/>
      <c r="F94"/>
      <c r="G94"/>
      <c r="H94"/>
      <c r="I94"/>
      <c r="J94"/>
      <c r="K94"/>
      <c r="L94"/>
      <c r="M94"/>
      <c r="N94"/>
      <c r="O94"/>
      <c r="P94"/>
      <c r="Q94"/>
      <c r="R94"/>
      <c r="S94"/>
      <c r="T94"/>
      <c r="U94"/>
      <c r="V94"/>
      <c r="W94"/>
      <c r="X94"/>
      <c r="Y94"/>
      <c r="Z94"/>
      <c r="AA94"/>
      <c r="AB94"/>
      <c r="AC94"/>
    </row>
    <row r="95" spans="1:29" s="22" customFormat="1" hidden="1">
      <c r="A95"/>
      <c r="B95"/>
      <c r="C95"/>
      <c r="D95"/>
      <c r="E95"/>
      <c r="F95"/>
      <c r="G95"/>
      <c r="H95"/>
      <c r="I95"/>
      <c r="J95"/>
      <c r="K95"/>
      <c r="L95"/>
      <c r="M95"/>
      <c r="N95"/>
      <c r="O95"/>
      <c r="P95"/>
      <c r="Q95"/>
      <c r="R95"/>
      <c r="S95"/>
      <c r="T95"/>
      <c r="U95"/>
      <c r="V95"/>
      <c r="W95"/>
      <c r="X95"/>
      <c r="Y95"/>
      <c r="Z95"/>
      <c r="AA95"/>
      <c r="AB95"/>
      <c r="AC95"/>
    </row>
    <row r="96" spans="1:29" s="22" customFormat="1" hidden="1">
      <c r="A96"/>
      <c r="B96"/>
      <c r="C96"/>
      <c r="D96"/>
      <c r="E96"/>
      <c r="F96"/>
      <c r="G96"/>
      <c r="H96"/>
      <c r="I96"/>
      <c r="J96"/>
      <c r="K96"/>
      <c r="L96"/>
      <c r="M96"/>
      <c r="N96"/>
      <c r="O96"/>
      <c r="P96"/>
      <c r="Q96"/>
      <c r="R96"/>
      <c r="S96"/>
      <c r="T96"/>
      <c r="U96"/>
      <c r="V96"/>
      <c r="W96"/>
      <c r="X96"/>
      <c r="Y96"/>
      <c r="Z96"/>
      <c r="AA96"/>
      <c r="AB96"/>
      <c r="AC96"/>
    </row>
    <row r="97" spans="1:29" s="22" customFormat="1" hidden="1">
      <c r="A97"/>
      <c r="B97"/>
      <c r="C97"/>
      <c r="D97"/>
      <c r="E97"/>
      <c r="F97"/>
      <c r="G97"/>
      <c r="H97"/>
      <c r="I97"/>
      <c r="J97"/>
      <c r="K97"/>
      <c r="L97"/>
      <c r="M97"/>
      <c r="N97"/>
      <c r="O97"/>
      <c r="P97"/>
      <c r="Q97"/>
      <c r="R97"/>
      <c r="S97"/>
      <c r="T97"/>
      <c r="U97"/>
      <c r="V97"/>
      <c r="W97"/>
      <c r="X97"/>
      <c r="Y97"/>
      <c r="Z97"/>
      <c r="AA97"/>
      <c r="AB97"/>
      <c r="AC97"/>
    </row>
    <row r="98" spans="1:29" s="22" customFormat="1" hidden="1">
      <c r="A98"/>
      <c r="B98"/>
      <c r="C98"/>
      <c r="D98"/>
      <c r="E98"/>
      <c r="F98"/>
      <c r="G98"/>
      <c r="H98"/>
      <c r="I98"/>
      <c r="J98"/>
      <c r="K98"/>
      <c r="L98"/>
      <c r="M98"/>
      <c r="N98"/>
      <c r="O98"/>
      <c r="P98"/>
      <c r="Q98"/>
      <c r="R98"/>
      <c r="S98"/>
      <c r="T98"/>
      <c r="U98"/>
      <c r="V98"/>
      <c r="W98"/>
      <c r="X98"/>
      <c r="Y98"/>
      <c r="Z98"/>
      <c r="AA98"/>
      <c r="AB98"/>
      <c r="AC98"/>
    </row>
    <row r="99" spans="1:29" s="22" customFormat="1" hidden="1">
      <c r="A99"/>
      <c r="B99"/>
      <c r="C99"/>
      <c r="D99"/>
      <c r="E99"/>
      <c r="F99"/>
      <c r="G99"/>
      <c r="H99"/>
      <c r="I99"/>
      <c r="J99"/>
      <c r="K99"/>
      <c r="L99"/>
      <c r="M99"/>
      <c r="N99"/>
      <c r="O99"/>
      <c r="P99"/>
      <c r="Q99"/>
      <c r="R99"/>
      <c r="S99"/>
      <c r="T99"/>
      <c r="U99"/>
      <c r="V99"/>
      <c r="W99"/>
      <c r="X99"/>
      <c r="Y99"/>
      <c r="Z99"/>
      <c r="AA99"/>
      <c r="AB99"/>
      <c r="AC99"/>
    </row>
    <row r="100" spans="1:29" s="22"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22"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22"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22"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22"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22"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22"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22"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22"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22"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22"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22"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22" customFormat="1">
      <c r="A112"/>
      <c r="B112"/>
      <c r="C112"/>
      <c r="D112"/>
      <c r="E112"/>
      <c r="F112"/>
      <c r="G112"/>
      <c r="H112"/>
      <c r="I112"/>
      <c r="J112"/>
      <c r="K112"/>
      <c r="L112"/>
      <c r="M112"/>
      <c r="N112"/>
      <c r="O112"/>
      <c r="P112"/>
      <c r="Q112"/>
      <c r="R112"/>
      <c r="S112"/>
      <c r="T112"/>
      <c r="U112"/>
      <c r="V112"/>
      <c r="W112"/>
      <c r="X112"/>
      <c r="Y112"/>
      <c r="Z112"/>
      <c r="AA112"/>
      <c r="AB112"/>
      <c r="AC112"/>
    </row>
  </sheetData>
  <sheetProtection algorithmName="SHA-512" hashValue="+VVUp2Xz/tK1Fb65GBCxDn+tKRxamgyqZ9rSxpXCkgmobyTMmk77VEUWLQ1M9mqd1WKK+M/k7rQED6eh+1Po+g==" saltValue="ku5vdkyKNePtONO5nhWaxg==" spinCount="100000" sheet="1" selectLockedCells="1"/>
  <mergeCells count="88">
    <mergeCell ref="A38:M38"/>
    <mergeCell ref="B31:D31"/>
    <mergeCell ref="G31:I31"/>
    <mergeCell ref="K31:L31"/>
    <mergeCell ref="F34:I34"/>
    <mergeCell ref="A36:A37"/>
    <mergeCell ref="B36:C36"/>
    <mergeCell ref="D36:D37"/>
    <mergeCell ref="E36:G36"/>
    <mergeCell ref="J36:J37"/>
    <mergeCell ref="K36:M37"/>
    <mergeCell ref="A21:A31"/>
    <mergeCell ref="B21:C23"/>
    <mergeCell ref="B30:D30"/>
    <mergeCell ref="G30:I30"/>
    <mergeCell ref="K30:L30"/>
    <mergeCell ref="N36:N37"/>
    <mergeCell ref="B37:C37"/>
    <mergeCell ref="E37:G37"/>
    <mergeCell ref="B24:C26"/>
    <mergeCell ref="F24:F26"/>
    <mergeCell ref="G24:I24"/>
    <mergeCell ref="K24:L26"/>
    <mergeCell ref="G25:I25"/>
    <mergeCell ref="G26:I26"/>
    <mergeCell ref="E21:E31"/>
    <mergeCell ref="G21:I21"/>
    <mergeCell ref="K21:L21"/>
    <mergeCell ref="B27:D27"/>
    <mergeCell ref="G27:I27"/>
    <mergeCell ref="K27:L27"/>
    <mergeCell ref="B28:D28"/>
    <mergeCell ref="G28:I28"/>
    <mergeCell ref="K28:L28"/>
    <mergeCell ref="B29:D29"/>
    <mergeCell ref="M21:M31"/>
    <mergeCell ref="G22:I22"/>
    <mergeCell ref="K22:L22"/>
    <mergeCell ref="G23:I23"/>
    <mergeCell ref="K23:L23"/>
    <mergeCell ref="G29:I29"/>
    <mergeCell ref="K29:L29"/>
    <mergeCell ref="M17:M20"/>
    <mergeCell ref="B18:D18"/>
    <mergeCell ref="G18:I18"/>
    <mergeCell ref="K18:L18"/>
    <mergeCell ref="B19:D19"/>
    <mergeCell ref="G19:I19"/>
    <mergeCell ref="K19:L19"/>
    <mergeCell ref="B20:D20"/>
    <mergeCell ref="G20:I20"/>
    <mergeCell ref="K20:L20"/>
    <mergeCell ref="A17:A20"/>
    <mergeCell ref="B17:D17"/>
    <mergeCell ref="E17:E20"/>
    <mergeCell ref="G17:I17"/>
    <mergeCell ref="K17:L17"/>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B9:D9"/>
    <mergeCell ref="G9:I9"/>
    <mergeCell ref="K9:L9"/>
    <mergeCell ref="A10:A16"/>
    <mergeCell ref="B10:D12"/>
    <mergeCell ref="E10:E16"/>
    <mergeCell ref="F10:F12"/>
    <mergeCell ref="H10:I10"/>
    <mergeCell ref="J10:J12"/>
    <mergeCell ref="K10:L12"/>
    <mergeCell ref="B7:M7"/>
    <mergeCell ref="F2:G2"/>
    <mergeCell ref="H2:L2"/>
    <mergeCell ref="A3:M3"/>
    <mergeCell ref="D5:F5"/>
    <mergeCell ref="G5:M5"/>
  </mergeCells>
  <phoneticPr fontId="3"/>
  <dataValidations count="21">
    <dataValidation type="list" errorStyle="warning" allowBlank="1" showInputMessage="1" showErrorMessage="1" sqref="G31:I31" xr:uid="{00000000-0002-0000-0000-000000000000}">
      <formula1>$P$31:$Q$31</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03000000}">
      <formula1>0</formula1>
      <formula2>100</formula2>
    </dataValidation>
    <dataValidation type="list" errorStyle="warning" allowBlank="1" showInputMessage="1" showErrorMessage="1" sqref="G21:I21" xr:uid="{00000000-0002-0000-0000-000004000000}">
      <formula1>$P$21:$S$21</formula1>
    </dataValidation>
    <dataValidation type="list" errorStyle="warning" allowBlank="1" showInputMessage="1" showErrorMessage="1" sqref="G22:I22" xr:uid="{00000000-0002-0000-0000-000005000000}">
      <formula1>$P$22:$Q$22</formula1>
    </dataValidation>
    <dataValidation type="list" errorStyle="warning" allowBlank="1" showInputMessage="1" showErrorMessage="1" sqref="G23:I23" xr:uid="{00000000-0002-0000-0000-000006000000}">
      <formula1>$P$23:$Q$23</formula1>
    </dataValidation>
    <dataValidation type="list" errorStyle="warning" allowBlank="1" showInputMessage="1" showErrorMessage="1" sqref="G28:I28" xr:uid="{00000000-0002-0000-0000-000007000000}">
      <formula1>$P$28:$Q$28</formula1>
    </dataValidation>
    <dataValidation type="list" errorStyle="warning" allowBlank="1" showInputMessage="1" showErrorMessage="1" sqref="G29:I29" xr:uid="{00000000-0002-0000-0000-000008000000}">
      <formula1>$P$29:$Q$29</formula1>
    </dataValidation>
    <dataValidation type="list" errorStyle="warning" allowBlank="1" showInputMessage="1" showErrorMessage="1" sqref="G30:I30" xr:uid="{00000000-0002-0000-0000-000009000000}">
      <formula1>$P$30:$Q$30</formula1>
    </dataValidation>
    <dataValidation type="list" errorStyle="warning" allowBlank="1" showInputMessage="1" showErrorMessage="1" sqref="G13:I13" xr:uid="{00000000-0002-0000-0000-00000A000000}">
      <formula1>$P$13:$Q$13</formula1>
    </dataValidation>
    <dataValidation type="list" errorStyle="warning" allowBlank="1" showInputMessage="1" showErrorMessage="1" sqref="G14:I14" xr:uid="{00000000-0002-0000-0000-00000B000000}">
      <formula1>$P$14:$Q$14</formula1>
    </dataValidation>
    <dataValidation type="list" errorStyle="warning" allowBlank="1" showInputMessage="1" showErrorMessage="1" sqref="G15:I15" xr:uid="{00000000-0002-0000-0000-00000C000000}">
      <formula1>$P$15:$S$15</formula1>
    </dataValidation>
    <dataValidation type="list" errorStyle="warning" allowBlank="1" showInputMessage="1" showErrorMessage="1" sqref="G16:I16" xr:uid="{00000000-0002-0000-0000-00000D000000}">
      <formula1>$P$16:$Q$16</formula1>
    </dataValidation>
    <dataValidation type="list" errorStyle="warning" allowBlank="1" showErrorMessage="1" sqref="G17:I17" xr:uid="{00000000-0002-0000-0000-00000E000000}">
      <formula1>$P$17:$Q$17</formula1>
    </dataValidation>
    <dataValidation type="list" errorStyle="warning" allowBlank="1" showInputMessage="1" showErrorMessage="1" sqref="G19:I19" xr:uid="{00000000-0002-0000-0000-00000F000000}">
      <formula1>$P$19:$R$19</formula1>
    </dataValidation>
    <dataValidation type="list" errorStyle="warning" allowBlank="1" showInputMessage="1" showErrorMessage="1" sqref="G20:I20" xr:uid="{00000000-0002-0000-0000-000010000000}">
      <formula1>$P$20:$T$20</formula1>
    </dataValidation>
    <dataValidation type="list" errorStyle="warning" allowBlank="1" showInputMessage="1" showErrorMessage="1" sqref="G24:I24" xr:uid="{00000000-0002-0000-0000-000011000000}">
      <formula1>$P$24:$R$24</formula1>
    </dataValidation>
    <dataValidation type="list" errorStyle="warning" allowBlank="1" showInputMessage="1" showErrorMessage="1" sqref="G25:I25" xr:uid="{00000000-0002-0000-0000-000012000000}">
      <formula1>$P$25:$Q$25</formula1>
    </dataValidation>
    <dataValidation type="list" errorStyle="warning" allowBlank="1" showInputMessage="1" showErrorMessage="1" sqref="G26:I26" xr:uid="{00000000-0002-0000-0000-000013000000}">
      <formula1>$P$26:$S$26</formula1>
    </dataValidation>
    <dataValidation type="list" errorStyle="warning" allowBlank="1" showInputMessage="1" showErrorMessage="1" sqref="G27:I27" xr:uid="{00000000-0002-0000-0000-000014000000}">
      <formula1>$P$27:$R$27</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
  <sheetViews>
    <sheetView showGridLines="0" view="pageBreakPreview" zoomScale="85" zoomScaleNormal="40" zoomScaleSheetLayoutView="85" workbookViewId="0">
      <selection activeCell="F19" sqref="F19:H19"/>
    </sheetView>
  </sheetViews>
  <sheetFormatPr defaultRowHeight="12" outlineLevelCol="1"/>
  <cols>
    <col min="1" max="1" width="4.875" style="73" customWidth="1"/>
    <col min="2" max="2" width="5.875" style="73" customWidth="1"/>
    <col min="3" max="3" width="24.25" style="73" customWidth="1"/>
    <col min="4" max="4" width="6.875" style="73" customWidth="1"/>
    <col min="5" max="6" width="9.875" style="73" customWidth="1"/>
    <col min="7" max="7" width="4.5" style="75" customWidth="1"/>
    <col min="8" max="8" width="3.875" style="73" customWidth="1"/>
    <col min="9" max="9" width="3.625" style="73" customWidth="1"/>
    <col min="10" max="10" width="3.5" style="73" customWidth="1"/>
    <col min="11" max="12" width="3.875" style="73" customWidth="1"/>
    <col min="13" max="13" width="3.375" style="73" customWidth="1"/>
    <col min="14" max="14" width="3.125" style="73" customWidth="1"/>
    <col min="15" max="15" width="3.875" style="73" customWidth="1"/>
    <col min="16" max="16" width="3.375" style="73" customWidth="1"/>
    <col min="17" max="17" width="2.75" style="73" customWidth="1"/>
    <col min="18" max="18" width="2.125" style="73" customWidth="1"/>
    <col min="19" max="19" width="3.125" style="73" customWidth="1"/>
    <col min="20" max="20" width="9.125" style="73" customWidth="1"/>
    <col min="21" max="27" width="5.625" style="74" hidden="1" customWidth="1" outlineLevel="1"/>
    <col min="28" max="28" width="9.125" style="73" hidden="1" customWidth="1" outlineLevel="1"/>
    <col min="29" max="29" width="9" style="73" collapsed="1"/>
    <col min="30" max="16384" width="9" style="73"/>
  </cols>
  <sheetData>
    <row r="1" spans="1:28" ht="14.25" customHeight="1">
      <c r="A1" s="187" t="s">
        <v>388</v>
      </c>
      <c r="B1" s="188"/>
      <c r="C1" s="188"/>
      <c r="D1" s="188"/>
      <c r="E1" s="188"/>
      <c r="F1" s="188"/>
      <c r="G1" s="77"/>
      <c r="H1" s="188"/>
      <c r="I1" s="188"/>
      <c r="J1" s="188"/>
      <c r="K1" s="188"/>
      <c r="L1" s="188"/>
      <c r="M1" s="188"/>
      <c r="N1" s="188"/>
      <c r="O1" s="188"/>
      <c r="P1" s="188"/>
      <c r="Q1" s="189"/>
      <c r="R1" s="70"/>
      <c r="S1" s="70"/>
    </row>
    <row r="2" spans="1:28" ht="12.75" thickBot="1">
      <c r="A2" s="188"/>
      <c r="B2" s="188"/>
      <c r="C2" s="188"/>
      <c r="D2" s="188"/>
      <c r="E2" s="188"/>
      <c r="F2" s="188"/>
      <c r="G2" s="77"/>
      <c r="H2" s="188"/>
      <c r="I2" s="188"/>
      <c r="J2" s="188"/>
      <c r="K2" s="188"/>
      <c r="L2" s="188"/>
      <c r="M2" s="188"/>
      <c r="N2" s="188"/>
      <c r="O2" s="188"/>
      <c r="P2" s="188"/>
      <c r="Q2" s="189"/>
      <c r="R2" s="70"/>
      <c r="S2" s="70"/>
    </row>
    <row r="3" spans="1:28" ht="12.75" customHeight="1" thickBot="1">
      <c r="A3" s="190"/>
      <c r="B3" s="190"/>
      <c r="C3" s="188"/>
      <c r="D3" s="188"/>
      <c r="E3" s="188"/>
      <c r="F3" s="190"/>
      <c r="G3" s="191"/>
      <c r="H3" s="346" t="s">
        <v>0</v>
      </c>
      <c r="I3" s="347"/>
      <c r="J3" s="347"/>
      <c r="K3" s="348">
        <f>'様式-1-Ⅰ（プラント）'!H2</f>
        <v>24110802</v>
      </c>
      <c r="L3" s="349"/>
      <c r="M3" s="349"/>
      <c r="N3" s="349"/>
      <c r="O3" s="349"/>
      <c r="P3" s="350"/>
      <c r="Q3" s="192"/>
      <c r="R3" s="70"/>
      <c r="S3" s="70"/>
      <c r="U3" s="74" t="s">
        <v>131</v>
      </c>
      <c r="V3" s="74" t="s">
        <v>189</v>
      </c>
      <c r="Y3" s="74" t="s">
        <v>190</v>
      </c>
      <c r="AA3" s="74" t="s">
        <v>132</v>
      </c>
      <c r="AB3" s="73" t="s">
        <v>133</v>
      </c>
    </row>
    <row r="4" spans="1:28" ht="10.5" customHeight="1">
      <c r="A4" s="190"/>
      <c r="B4" s="190"/>
      <c r="C4" s="188"/>
      <c r="D4" s="188"/>
      <c r="E4" s="188"/>
      <c r="F4" s="190"/>
      <c r="G4" s="191"/>
      <c r="H4" s="77"/>
      <c r="I4" s="77"/>
      <c r="J4" s="76"/>
      <c r="K4" s="76"/>
      <c r="L4" s="76"/>
      <c r="M4" s="76"/>
      <c r="N4" s="76"/>
      <c r="O4" s="76"/>
      <c r="P4" s="76"/>
      <c r="Q4" s="189"/>
      <c r="R4" s="70"/>
      <c r="S4" s="70"/>
    </row>
    <row r="5" spans="1:28" ht="24" customHeight="1">
      <c r="A5" s="351" t="s">
        <v>259</v>
      </c>
      <c r="B5" s="351"/>
      <c r="C5" s="351"/>
      <c r="D5" s="351"/>
      <c r="E5" s="351"/>
      <c r="F5" s="351"/>
      <c r="G5" s="351"/>
      <c r="H5" s="351"/>
      <c r="I5" s="351"/>
      <c r="J5" s="351"/>
      <c r="K5" s="351"/>
      <c r="L5" s="351"/>
      <c r="M5" s="351"/>
      <c r="N5" s="351"/>
      <c r="O5" s="351"/>
      <c r="P5" s="351"/>
      <c r="Q5" s="351"/>
      <c r="R5" s="70"/>
      <c r="S5" s="70"/>
      <c r="U5" s="74" t="s">
        <v>235</v>
      </c>
      <c r="V5" s="74" t="s">
        <v>135</v>
      </c>
      <c r="W5" s="74" t="s">
        <v>235</v>
      </c>
      <c r="X5" s="74" t="s">
        <v>136</v>
      </c>
      <c r="Y5" s="74" t="s">
        <v>137</v>
      </c>
      <c r="Z5" s="74" t="s">
        <v>260</v>
      </c>
      <c r="AA5" s="74" t="s">
        <v>191</v>
      </c>
      <c r="AB5" s="74" t="s">
        <v>138</v>
      </c>
    </row>
    <row r="6" spans="1:28" ht="18" customHeight="1" thickBot="1">
      <c r="A6" s="352" t="s">
        <v>219</v>
      </c>
      <c r="B6" s="353"/>
      <c r="C6" s="354"/>
      <c r="D6" s="155"/>
      <c r="E6" s="155" t="s">
        <v>173</v>
      </c>
      <c r="F6" s="361" t="s">
        <v>234</v>
      </c>
      <c r="G6" s="362"/>
      <c r="H6" s="363" t="s">
        <v>261</v>
      </c>
      <c r="I6" s="363"/>
      <c r="J6" s="363"/>
      <c r="K6" s="363"/>
      <c r="L6" s="363"/>
      <c r="M6" s="363"/>
      <c r="N6" s="363"/>
      <c r="O6" s="363"/>
      <c r="P6" s="363"/>
      <c r="Q6" s="364"/>
      <c r="R6" s="70"/>
      <c r="S6" s="70"/>
      <c r="AB6" s="74"/>
    </row>
    <row r="7" spans="1:28" ht="36" customHeight="1" thickBot="1">
      <c r="A7" s="355"/>
      <c r="B7" s="356"/>
      <c r="C7" s="357"/>
      <c r="D7" s="193" t="s">
        <v>262</v>
      </c>
      <c r="E7" s="156" t="s">
        <v>164</v>
      </c>
      <c r="F7" s="365" t="s">
        <v>85</v>
      </c>
      <c r="G7" s="366"/>
      <c r="H7" s="367"/>
      <c r="I7" s="368"/>
      <c r="J7" s="368"/>
      <c r="K7" s="368"/>
      <c r="L7" s="368"/>
      <c r="M7" s="368"/>
      <c r="N7" s="368"/>
      <c r="O7" s="368"/>
      <c r="P7" s="368"/>
      <c r="Q7" s="369"/>
      <c r="R7" s="70"/>
      <c r="S7" s="71"/>
      <c r="U7" s="74" t="s">
        <v>266</v>
      </c>
      <c r="V7" s="74" t="s">
        <v>73</v>
      </c>
      <c r="W7" s="74" t="s">
        <v>267</v>
      </c>
      <c r="X7" s="74" t="s">
        <v>74</v>
      </c>
      <c r="Y7" s="248" t="s">
        <v>380</v>
      </c>
      <c r="Z7" s="74" t="s">
        <v>266</v>
      </c>
      <c r="AA7" s="74" t="s">
        <v>106</v>
      </c>
      <c r="AB7" s="73" t="s">
        <v>192</v>
      </c>
    </row>
    <row r="8" spans="1:28" ht="36" customHeight="1" thickBot="1">
      <c r="A8" s="358"/>
      <c r="B8" s="359"/>
      <c r="C8" s="360"/>
      <c r="D8" s="193" t="s">
        <v>264</v>
      </c>
      <c r="E8" s="156" t="s">
        <v>164</v>
      </c>
      <c r="F8" s="365" t="s">
        <v>265</v>
      </c>
      <c r="G8" s="366"/>
      <c r="H8" s="367"/>
      <c r="I8" s="368"/>
      <c r="J8" s="368"/>
      <c r="K8" s="368"/>
      <c r="L8" s="368"/>
      <c r="M8" s="368"/>
      <c r="N8" s="368"/>
      <c r="O8" s="368"/>
      <c r="P8" s="368"/>
      <c r="Q8" s="369"/>
      <c r="R8" s="70"/>
      <c r="S8" s="71"/>
      <c r="U8" s="74" t="s">
        <v>268</v>
      </c>
      <c r="V8" s="74" t="s">
        <v>106</v>
      </c>
      <c r="W8" s="74" t="s">
        <v>269</v>
      </c>
      <c r="X8" s="74" t="s">
        <v>75</v>
      </c>
      <c r="Y8" s="74" t="s">
        <v>106</v>
      </c>
      <c r="Z8" s="74" t="s">
        <v>268</v>
      </c>
      <c r="AA8" s="74" t="s">
        <v>140</v>
      </c>
      <c r="AB8" s="73" t="s">
        <v>106</v>
      </c>
    </row>
    <row r="9" spans="1:28" ht="37.5" customHeight="1" thickBot="1">
      <c r="A9" s="370" t="s">
        <v>220</v>
      </c>
      <c r="B9" s="373" t="s">
        <v>20</v>
      </c>
      <c r="C9" s="374"/>
      <c r="D9" s="375" t="s">
        <v>21</v>
      </c>
      <c r="E9" s="376"/>
      <c r="F9" s="377" t="s">
        <v>70</v>
      </c>
      <c r="G9" s="378"/>
      <c r="H9" s="379"/>
      <c r="I9" s="194"/>
      <c r="J9" s="175"/>
      <c r="K9" s="175"/>
      <c r="L9" s="175"/>
      <c r="M9" s="175"/>
      <c r="N9" s="175"/>
      <c r="O9" s="113"/>
      <c r="P9" s="113"/>
      <c r="Q9" s="157"/>
      <c r="R9" s="70"/>
      <c r="S9" s="71"/>
      <c r="U9" s="74" t="s">
        <v>272</v>
      </c>
      <c r="W9" s="74" t="s">
        <v>273</v>
      </c>
      <c r="Z9" s="74" t="s">
        <v>272</v>
      </c>
      <c r="AA9" s="74" t="s">
        <v>141</v>
      </c>
    </row>
    <row r="10" spans="1:28" ht="39" customHeight="1" thickBot="1">
      <c r="A10" s="371"/>
      <c r="B10" s="380" t="s">
        <v>270</v>
      </c>
      <c r="C10" s="380"/>
      <c r="D10" s="381" t="s">
        <v>234</v>
      </c>
      <c r="E10" s="382"/>
      <c r="F10" s="383" t="s">
        <v>265</v>
      </c>
      <c r="G10" s="384"/>
      <c r="H10" s="385" t="s">
        <v>271</v>
      </c>
      <c r="I10" s="386"/>
      <c r="J10" s="386"/>
      <c r="K10" s="387"/>
      <c r="L10" s="394"/>
      <c r="M10" s="395"/>
      <c r="N10" s="395"/>
      <c r="O10" s="395"/>
      <c r="P10" s="395"/>
      <c r="Q10" s="396"/>
      <c r="R10" s="70"/>
      <c r="S10" s="71"/>
      <c r="U10" s="74" t="s">
        <v>274</v>
      </c>
      <c r="W10" s="74" t="s">
        <v>275</v>
      </c>
      <c r="Z10" s="74" t="s">
        <v>274</v>
      </c>
      <c r="AA10" s="74" t="s">
        <v>142</v>
      </c>
    </row>
    <row r="11" spans="1:28" ht="22.5" customHeight="1" thickBot="1">
      <c r="A11" s="371"/>
      <c r="B11" s="380" t="s">
        <v>143</v>
      </c>
      <c r="C11" s="373"/>
      <c r="D11" s="394"/>
      <c r="E11" s="395"/>
      <c r="F11" s="395"/>
      <c r="G11" s="395"/>
      <c r="H11" s="395"/>
      <c r="I11" s="396"/>
      <c r="J11" s="158"/>
      <c r="K11" s="159"/>
      <c r="L11" s="159"/>
      <c r="M11" s="159"/>
      <c r="N11" s="159"/>
      <c r="O11" s="159"/>
      <c r="P11" s="159"/>
      <c r="Q11" s="160"/>
      <c r="R11" s="70"/>
      <c r="S11" s="71"/>
      <c r="U11" s="74" t="s">
        <v>276</v>
      </c>
      <c r="W11" s="74" t="s">
        <v>263</v>
      </c>
      <c r="Z11" s="74" t="s">
        <v>276</v>
      </c>
    </row>
    <row r="12" spans="1:28" ht="22.5" customHeight="1" thickBot="1">
      <c r="A12" s="371"/>
      <c r="B12" s="380" t="s">
        <v>104</v>
      </c>
      <c r="C12" s="373"/>
      <c r="D12" s="394"/>
      <c r="E12" s="395"/>
      <c r="F12" s="395"/>
      <c r="G12" s="395"/>
      <c r="H12" s="395"/>
      <c r="I12" s="395"/>
      <c r="J12" s="395"/>
      <c r="K12" s="395"/>
      <c r="L12" s="395"/>
      <c r="M12" s="395"/>
      <c r="N12" s="395"/>
      <c r="O12" s="395"/>
      <c r="P12" s="395"/>
      <c r="Q12" s="396"/>
      <c r="R12" s="70"/>
      <c r="S12" s="71"/>
      <c r="W12" s="74" t="s">
        <v>266</v>
      </c>
      <c r="Z12" s="74" t="s">
        <v>367</v>
      </c>
    </row>
    <row r="13" spans="1:28" ht="23.25" customHeight="1" thickBot="1">
      <c r="A13" s="371"/>
      <c r="B13" s="380" t="s">
        <v>136</v>
      </c>
      <c r="C13" s="373"/>
      <c r="D13" s="377" t="s">
        <v>76</v>
      </c>
      <c r="E13" s="379"/>
      <c r="F13" s="403" t="s">
        <v>277</v>
      </c>
      <c r="G13" s="404"/>
      <c r="H13" s="404"/>
      <c r="I13" s="404"/>
      <c r="J13" s="404"/>
      <c r="K13" s="404"/>
      <c r="L13" s="404"/>
      <c r="M13" s="404"/>
      <c r="N13" s="405"/>
      <c r="O13" s="406"/>
      <c r="P13" s="407"/>
      <c r="Q13" s="408"/>
      <c r="R13" s="70"/>
      <c r="S13" s="71"/>
      <c r="W13" s="74" t="s">
        <v>268</v>
      </c>
    </row>
    <row r="14" spans="1:28" ht="22.5" customHeight="1" thickBot="1">
      <c r="A14" s="371"/>
      <c r="B14" s="388" t="s">
        <v>278</v>
      </c>
      <c r="C14" s="389"/>
      <c r="D14" s="390"/>
      <c r="E14" s="390"/>
      <c r="F14" s="390"/>
      <c r="G14" s="390"/>
      <c r="H14" s="389"/>
      <c r="I14" s="389"/>
      <c r="J14" s="389"/>
      <c r="K14" s="389"/>
      <c r="L14" s="389"/>
      <c r="M14" s="389"/>
      <c r="N14" s="389"/>
      <c r="O14" s="389"/>
      <c r="P14" s="389"/>
      <c r="Q14" s="391"/>
      <c r="R14" s="70"/>
      <c r="S14" s="71"/>
      <c r="W14" s="74" t="s">
        <v>272</v>
      </c>
    </row>
    <row r="15" spans="1:28" ht="32.25" customHeight="1" thickBot="1">
      <c r="A15" s="371"/>
      <c r="B15" s="392" t="s">
        <v>167</v>
      </c>
      <c r="C15" s="393"/>
      <c r="D15" s="397">
        <v>0</v>
      </c>
      <c r="E15" s="398"/>
      <c r="F15" s="398"/>
      <c r="G15" s="399"/>
      <c r="H15" s="400"/>
      <c r="I15" s="401"/>
      <c r="J15" s="401"/>
      <c r="K15" s="401"/>
      <c r="L15" s="401"/>
      <c r="M15" s="401"/>
      <c r="N15" s="401"/>
      <c r="O15" s="401"/>
      <c r="P15" s="401"/>
      <c r="Q15" s="402"/>
      <c r="R15" s="70"/>
      <c r="S15" s="71"/>
      <c r="U15" s="73"/>
      <c r="W15" s="74" t="s">
        <v>274</v>
      </c>
    </row>
    <row r="16" spans="1:28" ht="22.5" customHeight="1" thickBot="1">
      <c r="A16" s="371"/>
      <c r="B16" s="380" t="s">
        <v>117</v>
      </c>
      <c r="C16" s="373"/>
      <c r="D16" s="409"/>
      <c r="E16" s="410"/>
      <c r="F16" s="410"/>
      <c r="G16" s="410"/>
      <c r="H16" s="410"/>
      <c r="I16" s="410"/>
      <c r="J16" s="410"/>
      <c r="K16" s="410"/>
      <c r="L16" s="410"/>
      <c r="M16" s="410"/>
      <c r="N16" s="410"/>
      <c r="O16" s="410"/>
      <c r="P16" s="410"/>
      <c r="Q16" s="411"/>
      <c r="R16" s="70"/>
      <c r="S16" s="71"/>
      <c r="W16" s="74" t="s">
        <v>276</v>
      </c>
    </row>
    <row r="17" spans="1:27" ht="60" customHeight="1" thickBot="1">
      <c r="A17" s="371"/>
      <c r="B17" s="380" t="s">
        <v>22</v>
      </c>
      <c r="C17" s="373"/>
      <c r="D17" s="412"/>
      <c r="E17" s="413"/>
      <c r="F17" s="413"/>
      <c r="G17" s="413"/>
      <c r="H17" s="413"/>
      <c r="I17" s="413"/>
      <c r="J17" s="413"/>
      <c r="K17" s="413"/>
      <c r="L17" s="413"/>
      <c r="M17" s="413"/>
      <c r="N17" s="413"/>
      <c r="O17" s="413"/>
      <c r="P17" s="413"/>
      <c r="Q17" s="414"/>
      <c r="R17" s="70"/>
      <c r="S17" s="71"/>
      <c r="W17" s="74" t="s">
        <v>367</v>
      </c>
    </row>
    <row r="18" spans="1:27" ht="23.25" customHeight="1" thickBot="1">
      <c r="A18" s="372"/>
      <c r="B18" s="380" t="s">
        <v>105</v>
      </c>
      <c r="C18" s="373"/>
      <c r="D18" s="415"/>
      <c r="E18" s="416"/>
      <c r="F18" s="416"/>
      <c r="G18" s="416"/>
      <c r="H18" s="161" t="s">
        <v>62</v>
      </c>
      <c r="I18" s="416"/>
      <c r="J18" s="416"/>
      <c r="K18" s="416"/>
      <c r="L18" s="416"/>
      <c r="M18" s="416"/>
      <c r="N18" s="416"/>
      <c r="O18" s="416"/>
      <c r="P18" s="416"/>
      <c r="Q18" s="417"/>
      <c r="R18" s="70"/>
      <c r="S18" s="71"/>
    </row>
    <row r="19" spans="1:27" ht="27" customHeight="1" thickBot="1">
      <c r="A19" s="352" t="s">
        <v>375</v>
      </c>
      <c r="B19" s="353"/>
      <c r="C19" s="354"/>
      <c r="D19" s="388" t="s">
        <v>376</v>
      </c>
      <c r="E19" s="418"/>
      <c r="F19" s="419"/>
      <c r="G19" s="420"/>
      <c r="H19" s="421"/>
      <c r="I19" s="422" t="s">
        <v>377</v>
      </c>
      <c r="J19" s="423"/>
      <c r="K19" s="424"/>
      <c r="L19" s="425" t="s">
        <v>265</v>
      </c>
      <c r="M19" s="426"/>
      <c r="N19" s="426"/>
      <c r="O19" s="426"/>
      <c r="P19" s="426"/>
      <c r="Q19" s="427"/>
      <c r="R19" s="70"/>
      <c r="S19" s="71"/>
    </row>
    <row r="20" spans="1:27" ht="39" customHeight="1" thickBot="1">
      <c r="A20" s="358"/>
      <c r="B20" s="359"/>
      <c r="C20" s="360"/>
      <c r="D20" s="428" t="s">
        <v>378</v>
      </c>
      <c r="E20" s="429"/>
      <c r="F20" s="430"/>
      <c r="G20" s="431"/>
      <c r="H20" s="431"/>
      <c r="I20" s="431"/>
      <c r="J20" s="431"/>
      <c r="K20" s="431"/>
      <c r="L20" s="431"/>
      <c r="M20" s="431"/>
      <c r="N20" s="431"/>
      <c r="O20" s="431"/>
      <c r="P20" s="431"/>
      <c r="Q20" s="432"/>
      <c r="R20" s="70"/>
      <c r="S20" s="71"/>
    </row>
    <row r="21" spans="1:27" ht="39" customHeight="1" thickBot="1">
      <c r="A21" s="352" t="s">
        <v>221</v>
      </c>
      <c r="B21" s="353"/>
      <c r="C21" s="354"/>
      <c r="D21" s="433" t="s">
        <v>116</v>
      </c>
      <c r="E21" s="434"/>
      <c r="F21" s="435"/>
      <c r="G21" s="435"/>
      <c r="H21" s="435"/>
      <c r="I21" s="434"/>
      <c r="J21" s="434"/>
      <c r="K21" s="434"/>
      <c r="L21" s="436"/>
      <c r="M21" s="377" t="s">
        <v>77</v>
      </c>
      <c r="N21" s="378"/>
      <c r="O21" s="378"/>
      <c r="P21" s="378"/>
      <c r="Q21" s="379"/>
      <c r="R21" s="70"/>
      <c r="S21" s="71"/>
    </row>
    <row r="22" spans="1:27" ht="39" customHeight="1" thickBot="1">
      <c r="A22" s="437" t="s">
        <v>279</v>
      </c>
      <c r="B22" s="438"/>
      <c r="C22" s="439"/>
      <c r="D22" s="381" t="s">
        <v>65</v>
      </c>
      <c r="E22" s="440"/>
      <c r="F22" s="377" t="s">
        <v>144</v>
      </c>
      <c r="G22" s="378"/>
      <c r="H22" s="379"/>
      <c r="I22" s="114"/>
      <c r="J22" s="162"/>
      <c r="K22" s="162"/>
      <c r="L22" s="162"/>
      <c r="M22" s="162"/>
      <c r="N22" s="163"/>
      <c r="O22" s="163"/>
      <c r="P22" s="163"/>
      <c r="Q22" s="164"/>
      <c r="R22" s="70"/>
      <c r="S22" s="71"/>
    </row>
    <row r="23" spans="1:27" ht="6.75" customHeight="1" thickBot="1">
      <c r="A23" s="195"/>
      <c r="B23" s="195"/>
      <c r="C23" s="195"/>
      <c r="D23" s="196"/>
      <c r="E23" s="196"/>
      <c r="F23" s="197"/>
      <c r="G23" s="78"/>
      <c r="H23" s="78"/>
      <c r="I23" s="78"/>
      <c r="J23" s="78"/>
      <c r="K23" s="78"/>
      <c r="L23" s="78"/>
      <c r="M23" s="78"/>
      <c r="N23" s="78"/>
      <c r="O23" s="78"/>
      <c r="P23" s="78"/>
      <c r="Q23" s="78"/>
      <c r="R23" s="70"/>
      <c r="S23" s="71"/>
    </row>
    <row r="24" spans="1:27" s="80" customFormat="1" ht="14.25" customHeight="1" thickBot="1">
      <c r="A24" s="82" t="s">
        <v>30</v>
      </c>
      <c r="B24" s="83"/>
      <c r="C24" s="80" t="s">
        <v>31</v>
      </c>
      <c r="G24" s="84"/>
      <c r="R24" s="79"/>
      <c r="S24" s="79"/>
      <c r="U24" s="81"/>
      <c r="V24" s="81"/>
      <c r="W24" s="81"/>
      <c r="X24" s="81"/>
      <c r="Y24" s="81"/>
      <c r="Z24" s="81"/>
      <c r="AA24" s="81"/>
    </row>
    <row r="25" spans="1:27" s="80" customFormat="1" ht="14.25" customHeight="1" thickBot="1">
      <c r="A25" s="82"/>
      <c r="B25" s="85"/>
      <c r="C25" s="80" t="s">
        <v>32</v>
      </c>
      <c r="G25" s="84"/>
      <c r="R25" s="79"/>
      <c r="S25" s="79"/>
      <c r="U25" s="81"/>
      <c r="V25" s="81"/>
      <c r="W25" s="81"/>
      <c r="X25" s="81"/>
      <c r="Y25" s="81"/>
      <c r="Z25" s="81"/>
      <c r="AA25" s="81"/>
    </row>
    <row r="26" spans="1:27" s="80" customFormat="1" ht="14.25" customHeight="1">
      <c r="A26" s="86" t="s">
        <v>33</v>
      </c>
      <c r="B26" s="80" t="s">
        <v>34</v>
      </c>
      <c r="R26" s="79"/>
      <c r="S26" s="79"/>
      <c r="U26" s="81"/>
      <c r="V26" s="81"/>
      <c r="W26" s="81"/>
      <c r="X26" s="81"/>
      <c r="Y26" s="81"/>
      <c r="Z26" s="81"/>
      <c r="AA26" s="81"/>
    </row>
    <row r="27" spans="1:27" s="80" customFormat="1" ht="14.25" customHeight="1">
      <c r="A27" s="86" t="s">
        <v>35</v>
      </c>
      <c r="B27" s="247" t="s">
        <v>379</v>
      </c>
      <c r="R27" s="79"/>
      <c r="S27" s="79"/>
      <c r="U27" s="81"/>
      <c r="V27" s="81"/>
      <c r="W27" s="81"/>
      <c r="X27" s="81"/>
      <c r="Y27" s="81"/>
      <c r="Z27" s="81"/>
      <c r="AA27" s="81"/>
    </row>
    <row r="28" spans="1:27" ht="14.25" customHeight="1">
      <c r="R28" s="70"/>
      <c r="S28" s="70"/>
    </row>
    <row r="29" spans="1:27">
      <c r="R29" s="70"/>
      <c r="S29" s="70"/>
    </row>
    <row r="30" spans="1:27">
      <c r="R30" s="70"/>
      <c r="S30" s="70"/>
    </row>
  </sheetData>
  <sheetProtection sheet="1" selectLockedCells="1"/>
  <mergeCells count="51">
    <mergeCell ref="A21:C21"/>
    <mergeCell ref="D21:L21"/>
    <mergeCell ref="M21:Q21"/>
    <mergeCell ref="A22:C22"/>
    <mergeCell ref="D22:E22"/>
    <mergeCell ref="F22:H22"/>
    <mergeCell ref="A19:C20"/>
    <mergeCell ref="D19:E19"/>
    <mergeCell ref="F19:H19"/>
    <mergeCell ref="I19:K19"/>
    <mergeCell ref="L19:Q19"/>
    <mergeCell ref="D20:E20"/>
    <mergeCell ref="F20:Q20"/>
    <mergeCell ref="B16:C16"/>
    <mergeCell ref="D16:Q16"/>
    <mergeCell ref="B17:C17"/>
    <mergeCell ref="D17:Q17"/>
    <mergeCell ref="B18:C18"/>
    <mergeCell ref="D18:G18"/>
    <mergeCell ref="I18:Q18"/>
    <mergeCell ref="H15:Q15"/>
    <mergeCell ref="B13:C13"/>
    <mergeCell ref="D13:E13"/>
    <mergeCell ref="F13:N13"/>
    <mergeCell ref="O13:Q13"/>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3:J3"/>
    <mergeCell ref="K3:P3"/>
    <mergeCell ref="A5:Q5"/>
    <mergeCell ref="A6:C8"/>
    <mergeCell ref="F6:G6"/>
    <mergeCell ref="H6:Q6"/>
    <mergeCell ref="F7:G7"/>
    <mergeCell ref="H7:Q7"/>
    <mergeCell ref="F8:G8"/>
    <mergeCell ref="H8:Q8"/>
  </mergeCells>
  <phoneticPr fontId="3"/>
  <dataValidations count="11">
    <dataValidation type="list" errorStyle="warning" allowBlank="1" showInputMessage="1" showErrorMessage="1" sqref="D13:E13" xr:uid="{00000000-0002-0000-0100-000000000000}">
      <formula1>$X$7:$X$8</formula1>
    </dataValidation>
    <dataValidation type="list" errorStyle="warning" allowBlank="1" showErrorMessage="1" sqref="F22:H22" xr:uid="{00000000-0002-0000-0100-000001000000}">
      <formula1>$AB$7:$AB$8</formula1>
    </dataValidation>
    <dataValidation type="list" errorStyle="warning" allowBlank="1" showInputMessage="1" showErrorMessage="1" sqref="M21:Q21" xr:uid="{00000000-0002-0000-0100-000002000000}">
      <formula1>$AA$7:$AA$10</formula1>
    </dataValidation>
    <dataValidation type="list" errorStyle="warning" allowBlank="1" showInputMessage="1" showErrorMessage="1" sqref="F19:H19" xr:uid="{00000000-0002-0000-0100-000003000000}">
      <formula1>$Y$7:$Y$8</formula1>
    </dataValidation>
    <dataValidation type="list" errorStyle="warning" allowBlank="1" showInputMessage="1" showErrorMessage="1" sqref="F9:H9" xr:uid="{00000000-0002-0000-0100-000004000000}">
      <formula1>$V$7:$V$8</formula1>
    </dataValidation>
    <dataValidation type="whole" allowBlank="1" showInputMessage="1" showErrorMessage="1" sqref="E7:E8" xr:uid="{00000000-0002-0000-0100-000005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6000000}"/>
    <dataValidation allowBlank="1" showInputMessage="1" showErrorMessage="1" prompt="入力は_x000a_西暦/月/日" sqref="D18:G18 I18:Q18 N22" xr:uid="{00000000-0002-0000-0100-000007000000}"/>
    <dataValidation type="list" errorStyle="warning" allowBlank="1" showInputMessage="1" showErrorMessage="1" sqref="F7:G8" xr:uid="{00000000-0002-0000-0100-000008000000}">
      <formula1>$U$7:$U$11</formula1>
    </dataValidation>
    <dataValidation type="list" errorStyle="warning" allowBlank="1" showInputMessage="1" showErrorMessage="1" sqref="F10:G10" xr:uid="{00000000-0002-0000-0100-000009000000}">
      <formula1>$W$7:$W$17</formula1>
    </dataValidation>
    <dataValidation type="list" errorStyle="warning" allowBlank="1" showInputMessage="1" showErrorMessage="1" sqref="L19:Q19" xr:uid="{00000000-0002-0000-0100-00000A000000}">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85" zoomScaleNormal="85" zoomScaleSheetLayoutView="85" workbookViewId="0">
      <selection activeCell="E31" sqref="E31"/>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200" hidden="1" customWidth="1" outlineLevel="1"/>
    <col min="30" max="30" width="9.125" style="200" customWidth="1" collapsed="1"/>
    <col min="31" max="34" width="9.125" customWidth="1"/>
  </cols>
  <sheetData>
    <row r="1" spans="1:37" ht="14.25" customHeight="1" thickBot="1">
      <c r="A1" s="198" t="s">
        <v>389</v>
      </c>
      <c r="B1" s="199"/>
      <c r="C1" s="199"/>
      <c r="D1" s="87"/>
      <c r="E1" s="87"/>
      <c r="F1" s="130"/>
      <c r="G1" s="87"/>
      <c r="H1" s="87"/>
      <c r="I1" s="87"/>
      <c r="J1" s="87"/>
      <c r="K1" s="87"/>
      <c r="L1" s="87"/>
      <c r="M1" s="89"/>
      <c r="N1" s="87"/>
      <c r="O1" s="87"/>
      <c r="P1" s="90"/>
      <c r="Q1" s="90"/>
      <c r="R1" s="90"/>
      <c r="S1" s="90"/>
      <c r="T1" s="90"/>
      <c r="U1" s="90"/>
      <c r="V1" s="90"/>
      <c r="W1" s="90"/>
      <c r="X1" s="90"/>
      <c r="Y1" s="90"/>
      <c r="Z1" s="90"/>
      <c r="AA1" s="90"/>
      <c r="AB1" s="90"/>
      <c r="AC1" s="90"/>
    </row>
    <row r="2" spans="1:37" ht="14.25" thickBot="1">
      <c r="A2" s="87"/>
      <c r="B2" s="87"/>
      <c r="C2" s="87"/>
      <c r="D2" s="87"/>
      <c r="E2" s="90"/>
      <c r="F2" s="177" t="s">
        <v>0</v>
      </c>
      <c r="G2" s="441">
        <f>'様式-1-Ⅰ（プラント）'!H2</f>
        <v>24110802</v>
      </c>
      <c r="H2" s="442"/>
      <c r="I2" s="442"/>
      <c r="J2" s="442"/>
      <c r="K2" s="442"/>
      <c r="L2" s="443"/>
      <c r="M2" s="91"/>
      <c r="N2" s="87"/>
      <c r="O2" s="87"/>
      <c r="P2" s="90"/>
      <c r="Q2" s="90"/>
      <c r="R2" s="90"/>
      <c r="S2" s="90" t="s">
        <v>134</v>
      </c>
      <c r="T2" s="90"/>
      <c r="U2" s="90"/>
      <c r="V2" s="90"/>
      <c r="W2" s="90" t="s">
        <v>280</v>
      </c>
      <c r="X2" s="90"/>
      <c r="Y2" s="90"/>
      <c r="Z2" s="90" t="s">
        <v>281</v>
      </c>
      <c r="AA2" s="90"/>
      <c r="AB2" s="90" t="s">
        <v>282</v>
      </c>
      <c r="AC2" s="90"/>
    </row>
    <row r="3" spans="1:37" s="73" customFormat="1" ht="10.5" customHeight="1">
      <c r="C3" s="70"/>
      <c r="D3" s="70"/>
      <c r="E3" s="70"/>
      <c r="G3" s="75"/>
      <c r="H3" s="71"/>
      <c r="I3" s="71"/>
      <c r="J3" s="76"/>
      <c r="K3" s="76"/>
      <c r="L3" s="76"/>
      <c r="M3" s="76"/>
      <c r="N3" s="76"/>
      <c r="O3" s="76"/>
      <c r="P3" s="76"/>
      <c r="Q3" s="72"/>
      <c r="R3" s="72"/>
      <c r="S3" s="72"/>
      <c r="T3" s="72"/>
      <c r="U3" s="72"/>
      <c r="V3" s="72"/>
      <c r="W3" s="72"/>
      <c r="X3" s="72"/>
      <c r="Y3" s="72"/>
      <c r="Z3" s="72"/>
      <c r="AA3" s="72"/>
      <c r="AB3" s="72"/>
      <c r="AC3" s="72"/>
      <c r="AD3" s="70"/>
      <c r="AE3" s="70"/>
      <c r="AG3" s="74"/>
      <c r="AH3" s="74"/>
      <c r="AI3" s="74"/>
      <c r="AJ3" s="74"/>
      <c r="AK3" s="74"/>
    </row>
    <row r="4" spans="1:37" ht="24" customHeight="1" thickBot="1">
      <c r="A4" s="444" t="s">
        <v>283</v>
      </c>
      <c r="B4" s="444"/>
      <c r="C4" s="444"/>
      <c r="D4" s="444"/>
      <c r="E4" s="444"/>
      <c r="F4" s="444"/>
      <c r="G4" s="444"/>
      <c r="H4" s="444"/>
      <c r="I4" s="444"/>
      <c r="J4" s="444"/>
      <c r="K4" s="444"/>
      <c r="L4" s="444"/>
      <c r="M4" s="444"/>
      <c r="N4" s="87"/>
      <c r="O4" s="87"/>
      <c r="P4" s="90"/>
      <c r="Q4" s="200" t="s">
        <v>284</v>
      </c>
      <c r="R4" s="201" t="s">
        <v>285</v>
      </c>
      <c r="S4" s="90" t="s">
        <v>286</v>
      </c>
      <c r="T4" s="74" t="s">
        <v>235</v>
      </c>
      <c r="U4" s="74" t="s">
        <v>287</v>
      </c>
      <c r="V4" s="74" t="s">
        <v>147</v>
      </c>
      <c r="W4" s="74" t="s">
        <v>288</v>
      </c>
      <c r="X4" s="74" t="s">
        <v>147</v>
      </c>
      <c r="Y4" s="74" t="s">
        <v>235</v>
      </c>
      <c r="Z4" s="74" t="s">
        <v>137</v>
      </c>
      <c r="AA4" s="74" t="s">
        <v>260</v>
      </c>
      <c r="AB4" s="74" t="s">
        <v>289</v>
      </c>
      <c r="AC4" s="74" t="s">
        <v>290</v>
      </c>
    </row>
    <row r="5" spans="1:37" ht="18" customHeight="1" thickBot="1">
      <c r="A5" s="88"/>
      <c r="B5" s="14"/>
      <c r="C5" s="445" t="s">
        <v>79</v>
      </c>
      <c r="D5" s="446"/>
      <c r="E5" s="446"/>
      <c r="F5" s="446"/>
      <c r="G5" s="446"/>
      <c r="H5" s="446"/>
      <c r="I5" s="446"/>
      <c r="J5" s="446"/>
      <c r="K5" s="447"/>
      <c r="L5" s="14"/>
      <c r="M5" s="14"/>
      <c r="N5" s="87"/>
      <c r="O5" s="87"/>
      <c r="P5" s="90"/>
      <c r="S5" s="90"/>
      <c r="T5" s="74"/>
      <c r="U5" s="74"/>
      <c r="V5" s="74"/>
      <c r="W5" s="74"/>
      <c r="X5" s="74"/>
      <c r="Y5" s="74"/>
      <c r="Z5" s="74"/>
      <c r="AA5" s="74"/>
      <c r="AB5" s="74"/>
      <c r="AC5" s="74"/>
    </row>
    <row r="6" spans="1:37" ht="6" customHeight="1" thickBot="1">
      <c r="A6" s="88"/>
      <c r="B6" s="14"/>
      <c r="C6" s="88"/>
      <c r="D6" s="15"/>
      <c r="E6" s="15"/>
      <c r="F6" s="15"/>
      <c r="G6" s="15"/>
      <c r="H6" s="15"/>
      <c r="I6" s="15"/>
      <c r="J6" s="15"/>
      <c r="K6" s="15"/>
      <c r="L6" s="14"/>
      <c r="M6" s="14"/>
      <c r="N6" s="87"/>
      <c r="O6" s="87"/>
      <c r="P6" s="90"/>
      <c r="Q6" s="200" t="s">
        <v>291</v>
      </c>
      <c r="R6" s="200" t="s">
        <v>292</v>
      </c>
      <c r="S6" s="90" t="s">
        <v>73</v>
      </c>
      <c r="T6" s="74" t="s">
        <v>267</v>
      </c>
      <c r="U6" s="74" t="s">
        <v>74</v>
      </c>
      <c r="V6" s="74" t="s">
        <v>293</v>
      </c>
      <c r="W6" s="74" t="s">
        <v>294</v>
      </c>
      <c r="X6" s="74" t="s">
        <v>293</v>
      </c>
      <c r="Y6" s="90" t="s">
        <v>171</v>
      </c>
      <c r="Z6" s="250" t="s">
        <v>386</v>
      </c>
      <c r="AA6" s="90" t="s">
        <v>171</v>
      </c>
      <c r="AB6" s="90" t="s">
        <v>295</v>
      </c>
      <c r="AC6" s="90" t="s">
        <v>222</v>
      </c>
    </row>
    <row r="7" spans="1:37" ht="27" customHeight="1" thickBot="1">
      <c r="A7" s="448" t="s">
        <v>80</v>
      </c>
      <c r="B7" s="449"/>
      <c r="C7" s="450"/>
      <c r="D7" s="133" t="s">
        <v>36</v>
      </c>
      <c r="E7" s="454"/>
      <c r="F7" s="455"/>
      <c r="G7" s="119"/>
      <c r="H7" s="120"/>
      <c r="I7" s="120"/>
      <c r="J7" s="120"/>
      <c r="K7" s="120"/>
      <c r="L7" s="120"/>
      <c r="M7" s="121"/>
      <c r="N7" s="87"/>
      <c r="O7" s="71"/>
      <c r="P7" s="90"/>
      <c r="Q7" s="90" t="s">
        <v>296</v>
      </c>
      <c r="R7" s="90" t="s">
        <v>106</v>
      </c>
      <c r="S7" s="90" t="s">
        <v>106</v>
      </c>
      <c r="T7" s="74" t="s">
        <v>269</v>
      </c>
      <c r="U7" s="74" t="s">
        <v>75</v>
      </c>
      <c r="V7" s="74" t="s">
        <v>297</v>
      </c>
      <c r="W7" s="74" t="s">
        <v>106</v>
      </c>
      <c r="X7" s="74" t="s">
        <v>297</v>
      </c>
      <c r="Y7" s="90" t="s">
        <v>229</v>
      </c>
      <c r="Z7" s="250" t="s">
        <v>292</v>
      </c>
      <c r="AA7" s="90" t="s">
        <v>229</v>
      </c>
      <c r="AB7" s="90" t="s">
        <v>298</v>
      </c>
      <c r="AC7" s="90" t="s">
        <v>223</v>
      </c>
    </row>
    <row r="8" spans="1:37" ht="27" customHeight="1" thickBot="1">
      <c r="A8" s="451"/>
      <c r="B8" s="452"/>
      <c r="C8" s="453"/>
      <c r="D8" s="133" t="s">
        <v>37</v>
      </c>
      <c r="E8" s="456" t="s">
        <v>78</v>
      </c>
      <c r="F8" s="457"/>
      <c r="G8" s="122"/>
      <c r="H8" s="123"/>
      <c r="I8" s="123"/>
      <c r="J8" s="123"/>
      <c r="K8" s="123"/>
      <c r="L8" s="124"/>
      <c r="M8" s="125"/>
      <c r="N8" s="87"/>
      <c r="O8" s="71"/>
      <c r="P8" s="90"/>
      <c r="Q8" s="90"/>
      <c r="R8" s="90"/>
      <c r="S8" s="90"/>
      <c r="T8" s="74" t="s">
        <v>273</v>
      </c>
      <c r="U8" s="74"/>
      <c r="V8" s="74" t="s">
        <v>299</v>
      </c>
      <c r="W8" s="74"/>
      <c r="X8" s="74" t="s">
        <v>299</v>
      </c>
      <c r="Y8" s="90" t="s">
        <v>200</v>
      </c>
      <c r="Z8" s="90" t="s">
        <v>106</v>
      </c>
      <c r="AA8" s="90" t="s">
        <v>200</v>
      </c>
      <c r="AB8" s="90" t="s">
        <v>300</v>
      </c>
      <c r="AC8" s="99" t="s">
        <v>224</v>
      </c>
    </row>
    <row r="9" spans="1:37" ht="27" customHeight="1" thickBot="1">
      <c r="A9" s="448" t="s">
        <v>81</v>
      </c>
      <c r="B9" s="449"/>
      <c r="C9" s="450"/>
      <c r="D9" s="133" t="s">
        <v>36</v>
      </c>
      <c r="E9" s="458"/>
      <c r="F9" s="459"/>
      <c r="G9" s="460" t="s">
        <v>172</v>
      </c>
      <c r="H9" s="461"/>
      <c r="I9" s="461"/>
      <c r="J9" s="461"/>
      <c r="K9" s="462"/>
      <c r="L9" s="463" t="s">
        <v>163</v>
      </c>
      <c r="M9" s="464"/>
      <c r="N9" s="87"/>
      <c r="O9" s="71"/>
      <c r="P9" s="90"/>
      <c r="Q9" s="90"/>
      <c r="R9" s="90"/>
      <c r="S9" s="90"/>
      <c r="T9" s="74" t="s">
        <v>275</v>
      </c>
      <c r="U9" s="74"/>
      <c r="V9" s="74"/>
      <c r="W9" s="74"/>
      <c r="X9" s="74"/>
      <c r="Y9" s="90" t="s">
        <v>233</v>
      </c>
      <c r="Z9" s="90"/>
      <c r="AA9" s="90" t="s">
        <v>233</v>
      </c>
      <c r="AB9" s="90" t="s">
        <v>301</v>
      </c>
      <c r="AC9" s="99" t="s">
        <v>225</v>
      </c>
    </row>
    <row r="10" spans="1:37" ht="27" customHeight="1">
      <c r="A10" s="451"/>
      <c r="B10" s="452"/>
      <c r="C10" s="453"/>
      <c r="D10" s="177" t="s">
        <v>37</v>
      </c>
      <c r="E10" s="465" t="s">
        <v>55</v>
      </c>
      <c r="F10" s="466"/>
      <c r="G10" s="126" t="s">
        <v>56</v>
      </c>
      <c r="H10" s="126"/>
      <c r="I10" s="126"/>
      <c r="J10" s="126"/>
      <c r="K10" s="126"/>
      <c r="L10" s="126"/>
      <c r="M10" s="127"/>
      <c r="N10" s="87"/>
      <c r="O10" s="87"/>
      <c r="P10" s="90"/>
      <c r="Q10" s="90"/>
      <c r="R10" s="90"/>
      <c r="S10" s="90"/>
      <c r="T10" s="74" t="s">
        <v>263</v>
      </c>
      <c r="U10" s="74"/>
      <c r="V10" s="74"/>
      <c r="W10" s="74"/>
      <c r="X10" s="74"/>
      <c r="Y10" s="90" t="s">
        <v>302</v>
      </c>
      <c r="Z10" s="90"/>
      <c r="AA10" s="90" t="s">
        <v>302</v>
      </c>
      <c r="AB10" s="90" t="s">
        <v>106</v>
      </c>
      <c r="AC10" s="99" t="s">
        <v>226</v>
      </c>
    </row>
    <row r="11" spans="1:37" ht="15" customHeight="1" thickBot="1">
      <c r="A11" s="128"/>
      <c r="B11" s="129"/>
      <c r="C11" s="129"/>
      <c r="D11" s="130"/>
      <c r="E11" s="130"/>
      <c r="F11" s="130"/>
      <c r="G11" s="124"/>
      <c r="H11" s="124"/>
      <c r="I11" s="124"/>
      <c r="J11" s="124"/>
      <c r="K11" s="124"/>
      <c r="L11" s="124"/>
      <c r="M11" s="131"/>
      <c r="N11" s="87"/>
      <c r="O11" s="87"/>
      <c r="P11" s="90"/>
      <c r="Q11" s="90"/>
      <c r="R11" s="90"/>
      <c r="S11" s="90"/>
      <c r="T11" s="74" t="s">
        <v>266</v>
      </c>
      <c r="U11" s="74"/>
      <c r="V11" s="74"/>
      <c r="W11" s="74"/>
      <c r="X11" s="74"/>
      <c r="Y11" s="90" t="s">
        <v>368</v>
      </c>
      <c r="Z11" s="90"/>
      <c r="AA11" s="90" t="s">
        <v>368</v>
      </c>
      <c r="AB11" s="90"/>
      <c r="AC11" s="99" t="s">
        <v>227</v>
      </c>
    </row>
    <row r="12" spans="1:37" ht="27" customHeight="1" thickBot="1">
      <c r="A12" s="516" t="s">
        <v>303</v>
      </c>
      <c r="B12" s="517"/>
      <c r="C12" s="132" t="s">
        <v>38</v>
      </c>
      <c r="D12" s="133" t="s">
        <v>21</v>
      </c>
      <c r="E12" s="456" t="s">
        <v>70</v>
      </c>
      <c r="F12" s="457"/>
      <c r="G12" s="119"/>
      <c r="H12" s="120"/>
      <c r="I12" s="120"/>
      <c r="J12" s="120"/>
      <c r="K12" s="120"/>
      <c r="L12" s="120"/>
      <c r="M12" s="121"/>
      <c r="N12" s="87"/>
      <c r="O12" s="71"/>
      <c r="P12" s="90"/>
      <c r="Q12" s="90"/>
      <c r="R12" s="90"/>
      <c r="S12" s="90"/>
      <c r="T12" s="74" t="s">
        <v>268</v>
      </c>
      <c r="U12" s="74"/>
      <c r="V12" s="74"/>
      <c r="W12" s="74"/>
      <c r="X12" s="74"/>
      <c r="Y12" s="74"/>
      <c r="Z12" s="74"/>
      <c r="AA12" s="74"/>
      <c r="AB12" s="74"/>
      <c r="AC12" s="90" t="s">
        <v>228</v>
      </c>
    </row>
    <row r="13" spans="1:37" ht="36" customHeight="1" thickBot="1">
      <c r="A13" s="518"/>
      <c r="B13" s="519"/>
      <c r="C13" s="134" t="s">
        <v>304</v>
      </c>
      <c r="D13" s="202" t="s">
        <v>234</v>
      </c>
      <c r="E13" s="203" t="s">
        <v>265</v>
      </c>
      <c r="F13" s="522" t="s">
        <v>305</v>
      </c>
      <c r="G13" s="523"/>
      <c r="H13" s="523"/>
      <c r="I13" s="524"/>
      <c r="J13" s="525"/>
      <c r="K13" s="525"/>
      <c r="L13" s="525"/>
      <c r="M13" s="526"/>
      <c r="N13" s="87"/>
      <c r="O13" s="87"/>
      <c r="P13" s="90"/>
      <c r="Q13" s="90"/>
      <c r="R13" s="90"/>
      <c r="S13" s="90"/>
      <c r="T13" s="74" t="s">
        <v>272</v>
      </c>
      <c r="U13" s="74"/>
      <c r="V13" s="74"/>
      <c r="W13" s="74"/>
      <c r="X13" s="74"/>
      <c r="Y13" s="74"/>
      <c r="Z13" s="74"/>
      <c r="AA13" s="74"/>
      <c r="AB13" s="74"/>
      <c r="AC13" s="74"/>
    </row>
    <row r="14" spans="1:37" ht="18" customHeight="1" thickBot="1">
      <c r="A14" s="518"/>
      <c r="B14" s="519"/>
      <c r="C14" s="135" t="s">
        <v>143</v>
      </c>
      <c r="D14" s="469"/>
      <c r="E14" s="470"/>
      <c r="F14" s="471"/>
      <c r="G14" s="136"/>
      <c r="H14" s="137"/>
      <c r="I14" s="137"/>
      <c r="J14" s="137"/>
      <c r="K14" s="137"/>
      <c r="L14" s="137"/>
      <c r="M14" s="138"/>
      <c r="N14" s="87"/>
      <c r="O14" s="87"/>
      <c r="P14" s="90"/>
      <c r="Q14" s="90"/>
      <c r="R14" s="90"/>
      <c r="S14" s="90"/>
      <c r="T14" s="74" t="s">
        <v>274</v>
      </c>
      <c r="U14" s="74"/>
      <c r="V14" s="74"/>
      <c r="W14" s="74"/>
      <c r="X14" s="74"/>
      <c r="Y14" s="74"/>
      <c r="Z14" s="74"/>
      <c r="AA14" s="74"/>
      <c r="AB14" s="74"/>
      <c r="AC14" s="74"/>
    </row>
    <row r="15" spans="1:37" ht="18" customHeight="1" thickBot="1">
      <c r="A15" s="518"/>
      <c r="B15" s="519"/>
      <c r="C15" s="139" t="s">
        <v>145</v>
      </c>
      <c r="D15" s="469"/>
      <c r="E15" s="470"/>
      <c r="F15" s="470"/>
      <c r="G15" s="470"/>
      <c r="H15" s="470"/>
      <c r="I15" s="470"/>
      <c r="J15" s="470"/>
      <c r="K15" s="470"/>
      <c r="L15" s="470"/>
      <c r="M15" s="471"/>
      <c r="N15" s="87"/>
      <c r="O15" s="87"/>
      <c r="P15" s="90"/>
      <c r="Q15" s="90"/>
      <c r="R15" s="90"/>
      <c r="S15" s="90"/>
      <c r="T15" s="74" t="s">
        <v>276</v>
      </c>
      <c r="U15" s="90"/>
      <c r="V15" s="90"/>
      <c r="W15" s="90"/>
      <c r="X15" s="90"/>
      <c r="Y15" s="90"/>
      <c r="Z15" s="90"/>
      <c r="AA15" s="90"/>
      <c r="AB15" s="90"/>
      <c r="AC15" s="90"/>
    </row>
    <row r="16" spans="1:37" ht="18" customHeight="1" thickBot="1">
      <c r="A16" s="518"/>
      <c r="B16" s="519"/>
      <c r="C16" s="139" t="s">
        <v>136</v>
      </c>
      <c r="D16" s="204" t="s">
        <v>76</v>
      </c>
      <c r="E16" s="472" t="s">
        <v>306</v>
      </c>
      <c r="F16" s="473"/>
      <c r="G16" s="473"/>
      <c r="H16" s="473"/>
      <c r="I16" s="473"/>
      <c r="J16" s="473"/>
      <c r="K16" s="473"/>
      <c r="L16" s="474"/>
      <c r="M16" s="475"/>
      <c r="N16" s="87"/>
      <c r="O16" s="87"/>
      <c r="P16" s="90"/>
      <c r="Q16" s="90"/>
      <c r="R16" s="90"/>
      <c r="S16" s="90"/>
      <c r="T16" s="74" t="s">
        <v>367</v>
      </c>
      <c r="U16" s="90"/>
      <c r="V16" s="90"/>
      <c r="W16" s="90"/>
      <c r="X16" s="90"/>
      <c r="Y16" s="90"/>
      <c r="Z16" s="90"/>
      <c r="AA16" s="90"/>
      <c r="AB16" s="90"/>
      <c r="AC16" s="90"/>
    </row>
    <row r="17" spans="1:29" ht="18" customHeight="1" thickBot="1">
      <c r="A17" s="518"/>
      <c r="B17" s="519"/>
      <c r="C17" s="135" t="s">
        <v>40</v>
      </c>
      <c r="D17" s="456" t="s">
        <v>78</v>
      </c>
      <c r="E17" s="457"/>
      <c r="F17" s="476" t="s">
        <v>307</v>
      </c>
      <c r="G17" s="477"/>
      <c r="H17" s="477"/>
      <c r="I17" s="477"/>
      <c r="J17" s="477"/>
      <c r="K17" s="477"/>
      <c r="L17" s="477"/>
      <c r="M17" s="478"/>
      <c r="N17" s="93"/>
      <c r="O17" s="93"/>
      <c r="P17" s="87"/>
      <c r="Q17" s="87"/>
      <c r="R17" s="87"/>
      <c r="S17" s="87"/>
      <c r="T17" s="87"/>
      <c r="U17" s="87"/>
      <c r="V17" s="87"/>
      <c r="W17" s="87"/>
      <c r="X17" s="87"/>
      <c r="Y17" s="87"/>
      <c r="Z17" s="87"/>
      <c r="AA17" s="87"/>
      <c r="AB17" s="87"/>
      <c r="AC17" s="87"/>
    </row>
    <row r="18" spans="1:29" ht="18" customHeight="1" thickBot="1">
      <c r="A18" s="518"/>
      <c r="B18" s="519"/>
      <c r="C18" s="141" t="s">
        <v>41</v>
      </c>
      <c r="D18" s="142" t="s">
        <v>42</v>
      </c>
      <c r="E18" s="479"/>
      <c r="F18" s="480"/>
      <c r="G18" s="205"/>
      <c r="H18" s="143"/>
      <c r="I18" s="143"/>
      <c r="J18" s="143"/>
      <c r="K18" s="143"/>
      <c r="L18" s="143"/>
      <c r="M18" s="144"/>
      <c r="N18" s="94"/>
      <c r="O18" s="95"/>
      <c r="P18" s="95"/>
      <c r="Q18" s="90"/>
      <c r="R18" s="90"/>
      <c r="S18" s="90"/>
      <c r="T18" s="90"/>
      <c r="U18" s="90"/>
      <c r="V18" s="90"/>
      <c r="W18" s="90"/>
      <c r="X18" s="90"/>
      <c r="Y18" s="90"/>
      <c r="Z18" s="90"/>
      <c r="AA18" s="90"/>
      <c r="AB18" s="90"/>
      <c r="AC18" s="90"/>
    </row>
    <row r="19" spans="1:29" ht="18" customHeight="1" thickBot="1">
      <c r="A19" s="518"/>
      <c r="B19" s="519"/>
      <c r="C19" s="481" t="s">
        <v>308</v>
      </c>
      <c r="D19" s="482"/>
      <c r="E19" s="483"/>
      <c r="F19" s="484"/>
      <c r="G19" s="485"/>
      <c r="H19" s="485"/>
      <c r="I19" s="485"/>
      <c r="J19" s="485"/>
      <c r="K19" s="485"/>
      <c r="L19" s="485"/>
      <c r="M19" s="486"/>
      <c r="N19" s="87"/>
      <c r="O19" s="87"/>
      <c r="P19" s="90"/>
      <c r="Q19" s="90"/>
      <c r="R19" s="90"/>
      <c r="S19" s="90"/>
      <c r="U19" s="74"/>
      <c r="V19" s="74"/>
      <c r="W19" s="74"/>
      <c r="X19" s="74"/>
      <c r="Y19" s="74"/>
      <c r="Z19" s="74"/>
      <c r="AA19" s="74"/>
      <c r="AB19" s="74"/>
      <c r="AC19" s="74"/>
    </row>
    <row r="20" spans="1:29" ht="27" customHeight="1" thickBot="1">
      <c r="A20" s="518"/>
      <c r="B20" s="519"/>
      <c r="C20" s="139" t="s">
        <v>168</v>
      </c>
      <c r="D20" s="487">
        <v>0</v>
      </c>
      <c r="E20" s="488"/>
      <c r="F20" s="206"/>
      <c r="G20" s="489"/>
      <c r="H20" s="489"/>
      <c r="I20" s="489"/>
      <c r="J20" s="489"/>
      <c r="K20" s="489"/>
      <c r="L20" s="489"/>
      <c r="M20" s="490"/>
      <c r="N20" s="87"/>
      <c r="O20" s="87"/>
      <c r="P20" s="90"/>
      <c r="Q20" s="90"/>
      <c r="R20" s="90"/>
      <c r="S20" s="90"/>
      <c r="T20" s="90"/>
      <c r="U20" s="90"/>
      <c r="V20" s="90"/>
      <c r="W20" s="90"/>
      <c r="X20" s="90"/>
      <c r="Y20" s="90"/>
      <c r="Z20" s="90"/>
      <c r="AA20" s="90"/>
      <c r="AB20" s="90"/>
      <c r="AC20" s="90"/>
    </row>
    <row r="21" spans="1:29" ht="18" customHeight="1" thickBot="1">
      <c r="A21" s="518"/>
      <c r="B21" s="519"/>
      <c r="C21" s="135" t="s">
        <v>127</v>
      </c>
      <c r="D21" s="491"/>
      <c r="E21" s="492"/>
      <c r="F21" s="492"/>
      <c r="G21" s="492"/>
      <c r="H21" s="492"/>
      <c r="I21" s="492"/>
      <c r="J21" s="492"/>
      <c r="K21" s="492"/>
      <c r="L21" s="492"/>
      <c r="M21" s="493"/>
      <c r="N21" s="87"/>
      <c r="O21" s="87"/>
      <c r="P21" s="90"/>
      <c r="Q21" s="90"/>
      <c r="R21" s="90"/>
      <c r="S21" s="90"/>
      <c r="T21" s="90"/>
      <c r="U21" s="90"/>
      <c r="V21" s="90"/>
      <c r="W21" s="90"/>
      <c r="X21" s="90"/>
      <c r="Y21" s="90"/>
      <c r="Z21" s="90"/>
      <c r="AA21" s="90"/>
      <c r="AB21" s="90"/>
      <c r="AC21" s="90"/>
    </row>
    <row r="22" spans="1:29" ht="46.5" customHeight="1" thickBot="1">
      <c r="A22" s="518"/>
      <c r="B22" s="519"/>
      <c r="C22" s="135" t="s">
        <v>146</v>
      </c>
      <c r="D22" s="494"/>
      <c r="E22" s="495"/>
      <c r="F22" s="495"/>
      <c r="G22" s="495"/>
      <c r="H22" s="495"/>
      <c r="I22" s="495"/>
      <c r="J22" s="495"/>
      <c r="K22" s="495"/>
      <c r="L22" s="495"/>
      <c r="M22" s="496"/>
      <c r="N22" s="87"/>
      <c r="O22" s="87"/>
      <c r="P22" s="90"/>
      <c r="Q22" s="90"/>
      <c r="R22" s="90"/>
      <c r="S22" s="90"/>
      <c r="T22" s="90"/>
      <c r="U22" s="90"/>
      <c r="V22" s="90"/>
      <c r="W22" s="90"/>
      <c r="X22" s="90"/>
      <c r="Y22" s="90"/>
      <c r="Z22" s="90"/>
      <c r="AA22" s="90"/>
      <c r="AB22" s="90"/>
      <c r="AC22" s="90"/>
    </row>
    <row r="23" spans="1:29" ht="18" customHeight="1" thickBot="1">
      <c r="A23" s="518"/>
      <c r="B23" s="519"/>
      <c r="C23" s="135" t="s">
        <v>128</v>
      </c>
      <c r="D23" s="500"/>
      <c r="E23" s="467"/>
      <c r="F23" s="140" t="s">
        <v>62</v>
      </c>
      <c r="G23" s="467"/>
      <c r="H23" s="467"/>
      <c r="I23" s="467"/>
      <c r="J23" s="467"/>
      <c r="K23" s="467"/>
      <c r="L23" s="467"/>
      <c r="M23" s="468"/>
      <c r="N23" s="87"/>
      <c r="O23" s="87"/>
      <c r="P23" s="90"/>
      <c r="Q23" s="90"/>
      <c r="R23" s="90"/>
      <c r="S23" s="90"/>
      <c r="T23" s="90"/>
      <c r="U23" s="90"/>
      <c r="V23" s="90"/>
      <c r="W23" s="90"/>
      <c r="X23" s="90"/>
      <c r="Y23" s="90"/>
      <c r="Z23" s="90"/>
      <c r="AA23" s="90"/>
      <c r="AB23" s="90"/>
      <c r="AC23" s="90"/>
    </row>
    <row r="24" spans="1:29" ht="18" customHeight="1" thickBot="1">
      <c r="A24" s="518"/>
      <c r="B24" s="519"/>
      <c r="C24" s="135" t="s">
        <v>68</v>
      </c>
      <c r="D24" s="497"/>
      <c r="E24" s="498"/>
      <c r="F24" s="498"/>
      <c r="G24" s="498"/>
      <c r="H24" s="498"/>
      <c r="I24" s="498"/>
      <c r="J24" s="498"/>
      <c r="K24" s="498"/>
      <c r="L24" s="498"/>
      <c r="M24" s="499"/>
      <c r="N24" s="92"/>
      <c r="O24" s="92"/>
      <c r="P24" s="87"/>
      <c r="Q24" s="87"/>
      <c r="R24" s="87"/>
      <c r="S24" s="87"/>
      <c r="T24" s="87"/>
      <c r="U24" s="87"/>
      <c r="V24" s="87"/>
      <c r="W24" s="87"/>
      <c r="X24" s="87"/>
      <c r="Y24" s="87"/>
      <c r="Z24" s="87"/>
      <c r="AA24" s="87"/>
      <c r="AB24" s="87"/>
      <c r="AC24" s="87"/>
    </row>
    <row r="25" spans="1:29" ht="18" customHeight="1" thickBot="1">
      <c r="A25" s="520"/>
      <c r="B25" s="521"/>
      <c r="C25" s="135" t="s">
        <v>129</v>
      </c>
      <c r="D25" s="500"/>
      <c r="E25" s="467"/>
      <c r="F25" s="140" t="s">
        <v>62</v>
      </c>
      <c r="G25" s="467"/>
      <c r="H25" s="467"/>
      <c r="I25" s="467"/>
      <c r="J25" s="467"/>
      <c r="K25" s="467"/>
      <c r="L25" s="467"/>
      <c r="M25" s="468"/>
      <c r="N25" s="93"/>
      <c r="O25" s="93"/>
      <c r="P25" s="87"/>
      <c r="Q25" s="87"/>
      <c r="R25" s="87"/>
      <c r="S25" s="87"/>
      <c r="T25" s="87"/>
      <c r="U25" s="87"/>
      <c r="V25" s="87"/>
      <c r="W25" s="87"/>
      <c r="X25" s="87"/>
      <c r="Y25" s="87"/>
      <c r="Z25" s="87"/>
      <c r="AA25" s="87"/>
      <c r="AB25" s="87"/>
      <c r="AC25" s="87"/>
    </row>
    <row r="26" spans="1:29" ht="18" customHeight="1" thickBot="1">
      <c r="A26" s="501" t="s">
        <v>309</v>
      </c>
      <c r="B26" s="502"/>
      <c r="C26" s="503"/>
      <c r="D26" s="145" t="s">
        <v>43</v>
      </c>
      <c r="E26" s="146" t="s">
        <v>70</v>
      </c>
      <c r="F26" s="510" t="s">
        <v>147</v>
      </c>
      <c r="G26" s="511"/>
      <c r="H26" s="511"/>
      <c r="I26" s="456" t="s">
        <v>78</v>
      </c>
      <c r="J26" s="512"/>
      <c r="K26" s="512"/>
      <c r="L26" s="512"/>
      <c r="M26" s="457"/>
      <c r="N26" s="96"/>
      <c r="O26" s="71"/>
      <c r="P26" s="90"/>
      <c r="Q26" s="90"/>
      <c r="R26" s="90"/>
      <c r="S26" s="90"/>
      <c r="T26" s="90"/>
      <c r="U26" s="90"/>
      <c r="V26" s="90"/>
      <c r="W26" s="90"/>
      <c r="X26" s="90"/>
      <c r="Y26" s="90"/>
      <c r="Z26" s="90"/>
      <c r="AA26" s="90"/>
      <c r="AB26" s="90"/>
      <c r="AC26" s="90"/>
    </row>
    <row r="27" spans="1:29" ht="18" customHeight="1" thickBot="1">
      <c r="A27" s="504"/>
      <c r="B27" s="505"/>
      <c r="C27" s="506"/>
      <c r="D27" s="133" t="s">
        <v>173</v>
      </c>
      <c r="E27" s="147" t="s">
        <v>71</v>
      </c>
      <c r="F27" s="148" t="s">
        <v>82</v>
      </c>
      <c r="G27" s="149"/>
      <c r="H27" s="131"/>
      <c r="I27" s="131"/>
      <c r="J27" s="131"/>
      <c r="K27" s="131"/>
      <c r="L27" s="131"/>
      <c r="M27" s="150"/>
      <c r="N27" s="97"/>
      <c r="O27" s="97"/>
      <c r="P27" s="90"/>
      <c r="R27" s="90"/>
      <c r="S27" s="90"/>
      <c r="T27" s="90"/>
      <c r="U27" s="90"/>
      <c r="V27" s="90"/>
      <c r="W27" s="90"/>
      <c r="X27" s="90"/>
      <c r="Y27" s="90"/>
      <c r="Z27" s="90"/>
      <c r="AA27" s="90"/>
      <c r="AB27" s="90"/>
      <c r="AC27" s="90"/>
    </row>
    <row r="28" spans="1:29" ht="36" customHeight="1" thickBot="1">
      <c r="A28" s="504"/>
      <c r="B28" s="505"/>
      <c r="C28" s="506"/>
      <c r="D28" s="133" t="s">
        <v>310</v>
      </c>
      <c r="E28" s="151" t="s">
        <v>85</v>
      </c>
      <c r="F28" s="513"/>
      <c r="G28" s="514"/>
      <c r="H28" s="514"/>
      <c r="I28" s="514"/>
      <c r="J28" s="514"/>
      <c r="K28" s="514"/>
      <c r="L28" s="514"/>
      <c r="M28" s="515"/>
      <c r="N28" s="94"/>
      <c r="O28" s="95"/>
      <c r="P28" s="95"/>
      <c r="R28" s="90"/>
      <c r="S28" s="90"/>
      <c r="T28" s="90"/>
      <c r="U28" s="90"/>
      <c r="V28" s="90"/>
      <c r="W28" s="90"/>
      <c r="X28" s="90"/>
      <c r="Y28" s="90"/>
      <c r="Z28" s="90"/>
      <c r="AA28" s="90"/>
      <c r="AB28" s="90"/>
      <c r="AC28" s="90"/>
    </row>
    <row r="29" spans="1:29" s="99" customFormat="1" ht="18" customHeight="1" thickBot="1">
      <c r="A29" s="504"/>
      <c r="B29" s="505"/>
      <c r="C29" s="506"/>
      <c r="D29" s="135" t="s">
        <v>68</v>
      </c>
      <c r="E29" s="497"/>
      <c r="F29" s="498"/>
      <c r="G29" s="498"/>
      <c r="H29" s="498"/>
      <c r="I29" s="498"/>
      <c r="J29" s="498"/>
      <c r="K29" s="498"/>
      <c r="L29" s="498"/>
      <c r="M29" s="499"/>
      <c r="N29" s="98"/>
      <c r="O29" s="98"/>
      <c r="R29" s="90"/>
      <c r="S29" s="90"/>
      <c r="T29" s="90"/>
      <c r="U29" s="90"/>
      <c r="V29" s="90"/>
      <c r="W29" s="90"/>
      <c r="X29" s="90"/>
      <c r="Y29" s="90"/>
      <c r="Z29" s="90"/>
      <c r="AA29" s="90"/>
      <c r="AB29" s="90"/>
      <c r="AC29" s="90"/>
    </row>
    <row r="30" spans="1:29" s="99" customFormat="1" ht="18" customHeight="1" thickBot="1">
      <c r="A30" s="507"/>
      <c r="B30" s="508"/>
      <c r="C30" s="509"/>
      <c r="D30" s="152" t="s">
        <v>39</v>
      </c>
      <c r="E30" s="500"/>
      <c r="F30" s="467"/>
      <c r="G30" s="153" t="s">
        <v>62</v>
      </c>
      <c r="H30" s="467"/>
      <c r="I30" s="467"/>
      <c r="J30" s="467"/>
      <c r="K30" s="467"/>
      <c r="L30" s="467"/>
      <c r="M30" s="468"/>
      <c r="N30" s="98"/>
      <c r="O30" s="98"/>
      <c r="R30" s="90"/>
      <c r="S30" s="90"/>
      <c r="T30" s="90"/>
      <c r="U30" s="90"/>
      <c r="V30" s="90"/>
      <c r="W30" s="90"/>
      <c r="X30" s="90"/>
      <c r="Y30" s="90"/>
      <c r="Z30" s="90"/>
      <c r="AA30" s="90"/>
      <c r="AB30" s="90"/>
      <c r="AC30" s="90"/>
    </row>
    <row r="31" spans="1:29" ht="18" customHeight="1" thickBot="1">
      <c r="A31" s="501" t="s">
        <v>382</v>
      </c>
      <c r="B31" s="502"/>
      <c r="C31" s="503"/>
      <c r="D31" s="251" t="s">
        <v>383</v>
      </c>
      <c r="E31" s="146"/>
      <c r="F31" s="528"/>
      <c r="G31" s="529"/>
      <c r="H31" s="207"/>
      <c r="I31" s="207"/>
      <c r="J31" s="208"/>
      <c r="K31" s="530" t="s">
        <v>392</v>
      </c>
      <c r="L31" s="531"/>
      <c r="M31" s="532"/>
      <c r="N31" s="96"/>
      <c r="O31" s="71"/>
      <c r="P31" s="90"/>
      <c r="R31" s="90"/>
      <c r="S31" s="90"/>
      <c r="T31" s="90"/>
      <c r="U31" s="90"/>
      <c r="V31" s="90"/>
      <c r="W31" s="90"/>
      <c r="X31" s="90"/>
      <c r="Y31" s="90"/>
      <c r="Z31" s="90"/>
      <c r="AA31" s="90"/>
      <c r="AB31" s="90"/>
      <c r="AC31" s="90"/>
    </row>
    <row r="32" spans="1:29" ht="33" customHeight="1" thickBot="1">
      <c r="A32" s="504"/>
      <c r="B32" s="505"/>
      <c r="C32" s="506"/>
      <c r="D32" s="249" t="s">
        <v>384</v>
      </c>
      <c r="E32" s="533"/>
      <c r="F32" s="534"/>
      <c r="G32" s="534"/>
      <c r="H32" s="534"/>
      <c r="I32" s="534"/>
      <c r="J32" s="535"/>
      <c r="K32" s="536" t="s">
        <v>265</v>
      </c>
      <c r="L32" s="537"/>
      <c r="M32" s="538"/>
      <c r="N32" s="87"/>
      <c r="O32" s="87"/>
      <c r="P32" s="90"/>
      <c r="R32" s="90"/>
      <c r="S32" s="90"/>
      <c r="T32" s="90"/>
      <c r="U32" s="90"/>
      <c r="V32" s="90"/>
      <c r="W32" s="90"/>
      <c r="X32" s="90"/>
      <c r="Y32" s="90"/>
      <c r="Z32" s="90"/>
      <c r="AA32" s="90"/>
      <c r="AB32" s="90"/>
      <c r="AC32" s="90"/>
    </row>
    <row r="33" spans="1:30" ht="33" customHeight="1" thickBot="1">
      <c r="A33" s="507"/>
      <c r="B33" s="508"/>
      <c r="C33" s="509"/>
      <c r="D33" s="249" t="s">
        <v>385</v>
      </c>
      <c r="E33" s="533"/>
      <c r="F33" s="534"/>
      <c r="G33" s="534"/>
      <c r="H33" s="534"/>
      <c r="I33" s="534"/>
      <c r="J33" s="535"/>
      <c r="K33" s="536" t="s">
        <v>265</v>
      </c>
      <c r="L33" s="537"/>
      <c r="M33" s="538"/>
      <c r="N33" s="87"/>
      <c r="O33" s="87"/>
      <c r="P33" s="90"/>
      <c r="R33" s="90"/>
      <c r="S33" s="90"/>
      <c r="T33" s="90"/>
      <c r="U33" s="90"/>
      <c r="V33" s="90"/>
      <c r="W33" s="90"/>
      <c r="X33" s="90"/>
      <c r="Y33" s="90"/>
      <c r="Z33" s="90"/>
      <c r="AA33" s="90"/>
      <c r="AB33" s="90"/>
      <c r="AC33" s="90"/>
    </row>
    <row r="34" spans="1:30" ht="24" customHeight="1" thickBot="1">
      <c r="A34" s="448" t="s">
        <v>311</v>
      </c>
      <c r="B34" s="449"/>
      <c r="C34" s="450"/>
      <c r="D34" s="177" t="s">
        <v>118</v>
      </c>
      <c r="E34" s="539" t="s">
        <v>157</v>
      </c>
      <c r="F34" s="540"/>
      <c r="G34" s="540"/>
      <c r="H34" s="541"/>
      <c r="I34" s="542" t="s">
        <v>312</v>
      </c>
      <c r="J34" s="543"/>
      <c r="K34" s="544" t="s">
        <v>313</v>
      </c>
      <c r="L34" s="545"/>
      <c r="M34" s="546"/>
      <c r="N34" s="87"/>
      <c r="O34" s="71"/>
      <c r="Q34" s="90"/>
      <c r="R34" s="90"/>
      <c r="S34" s="90"/>
      <c r="T34" s="90"/>
      <c r="U34" s="90"/>
      <c r="V34" s="90"/>
      <c r="W34" s="90"/>
      <c r="X34" s="90"/>
      <c r="Y34" s="90"/>
      <c r="Z34" s="90"/>
      <c r="AA34" s="90"/>
      <c r="AB34" s="90"/>
      <c r="AC34" s="90"/>
    </row>
    <row r="35" spans="1:30" s="176" customFormat="1" ht="21" customHeight="1" thickBot="1">
      <c r="A35" s="451"/>
      <c r="B35" s="452"/>
      <c r="C35" s="453"/>
      <c r="D35" s="177" t="s">
        <v>44</v>
      </c>
      <c r="E35" s="547" t="s">
        <v>84</v>
      </c>
      <c r="F35" s="548"/>
      <c r="G35" s="548"/>
      <c r="H35" s="548"/>
      <c r="I35" s="548"/>
      <c r="J35" s="548"/>
      <c r="K35" s="548"/>
      <c r="L35" s="548"/>
      <c r="M35" s="549"/>
      <c r="N35" s="100"/>
      <c r="O35" s="100"/>
      <c r="Q35" s="90"/>
      <c r="R35" s="90"/>
      <c r="S35" s="90"/>
      <c r="T35" s="90"/>
      <c r="U35" s="90"/>
      <c r="V35" s="90"/>
      <c r="W35" s="90"/>
      <c r="X35" s="90"/>
      <c r="Y35" s="90"/>
      <c r="Z35" s="90"/>
      <c r="AA35" s="90"/>
      <c r="AB35" s="90"/>
      <c r="AC35" s="90"/>
      <c r="AD35" s="90"/>
    </row>
    <row r="36" spans="1:30" ht="7.5" customHeight="1" thickBot="1">
      <c r="A36" s="154"/>
      <c r="B36" s="154"/>
      <c r="C36" s="176"/>
      <c r="D36" s="176"/>
      <c r="E36" s="176"/>
      <c r="F36" s="103"/>
      <c r="G36" s="176"/>
      <c r="H36" s="176"/>
      <c r="I36" s="176"/>
      <c r="J36" s="176"/>
      <c r="K36" s="176"/>
      <c r="L36" s="176"/>
      <c r="M36" s="176"/>
      <c r="N36" s="90"/>
      <c r="O36" s="90"/>
    </row>
    <row r="37" spans="1:30" ht="14.25" thickBot="1">
      <c r="A37" s="166" t="s">
        <v>30</v>
      </c>
      <c r="B37" s="102"/>
      <c r="C37" s="176" t="s">
        <v>31</v>
      </c>
      <c r="D37" s="176"/>
      <c r="E37" s="176"/>
      <c r="F37" s="103"/>
      <c r="G37" s="176"/>
      <c r="H37" s="176"/>
      <c r="I37" s="176"/>
      <c r="J37" s="176"/>
      <c r="K37" s="176"/>
      <c r="L37" s="176"/>
      <c r="M37" s="176"/>
      <c r="N37" s="90"/>
      <c r="O37" s="90"/>
    </row>
    <row r="38" spans="1:30" ht="14.25" thickBot="1">
      <c r="A38" s="166"/>
      <c r="B38" s="104"/>
      <c r="C38" s="176" t="s">
        <v>45</v>
      </c>
      <c r="D38" s="176"/>
      <c r="E38" s="176"/>
      <c r="F38" s="103"/>
      <c r="G38" s="176"/>
      <c r="H38" s="176"/>
      <c r="I38" s="176"/>
      <c r="J38" s="176"/>
      <c r="K38" s="176"/>
      <c r="L38" s="176"/>
      <c r="M38" s="176"/>
      <c r="N38" s="90"/>
      <c r="O38" s="90"/>
    </row>
    <row r="39" spans="1:30">
      <c r="A39" s="168" t="s">
        <v>33</v>
      </c>
      <c r="B39" s="527" t="s">
        <v>381</v>
      </c>
      <c r="C39" s="527"/>
      <c r="D39" s="527"/>
      <c r="E39" s="527"/>
      <c r="F39" s="527"/>
      <c r="G39" s="527"/>
      <c r="H39" s="527"/>
      <c r="I39" s="527"/>
      <c r="J39" s="527"/>
      <c r="K39" s="527"/>
      <c r="L39" s="527"/>
      <c r="M39" s="527"/>
      <c r="N39" s="90"/>
      <c r="O39" s="90"/>
    </row>
    <row r="64" spans="6:6" hidden="1">
      <c r="F64" s="90"/>
    </row>
    <row r="65" spans="6:6" hidden="1">
      <c r="F65" s="90"/>
    </row>
    <row r="66" spans="6:6" hidden="1">
      <c r="F66" s="90"/>
    </row>
    <row r="67" spans="6:6" hidden="1">
      <c r="F67" s="90"/>
    </row>
    <row r="68" spans="6:6" hidden="1">
      <c r="F68" s="90"/>
    </row>
    <row r="69" spans="6:6" hidden="1">
      <c r="F69" s="90"/>
    </row>
    <row r="70" spans="6:6" hidden="1">
      <c r="F70" s="90"/>
    </row>
    <row r="71" spans="6:6" hidden="1">
      <c r="F71" s="90"/>
    </row>
    <row r="72" spans="6:6" hidden="1">
      <c r="F72" s="90"/>
    </row>
    <row r="73" spans="6:6" hidden="1">
      <c r="F73" s="90"/>
    </row>
    <row r="74" spans="6:6" hidden="1">
      <c r="F74" s="90"/>
    </row>
    <row r="75" spans="6:6" hidden="1">
      <c r="F75" s="90"/>
    </row>
    <row r="76" spans="6:6" hidden="1">
      <c r="F76" s="90"/>
    </row>
    <row r="77" spans="6:6" hidden="1">
      <c r="F77" s="90"/>
    </row>
    <row r="78" spans="6:6" hidden="1">
      <c r="F78" s="90"/>
    </row>
    <row r="79" spans="6:6" hidden="1">
      <c r="F79" s="90"/>
    </row>
    <row r="80" spans="6:6" hidden="1">
      <c r="F80" s="90"/>
    </row>
    <row r="81" spans="6:6" hidden="1">
      <c r="F81" s="90"/>
    </row>
    <row r="82" spans="6:6" hidden="1">
      <c r="F82" s="90"/>
    </row>
    <row r="83" spans="6:6" hidden="1">
      <c r="F83" s="90"/>
    </row>
    <row r="84" spans="6:6" hidden="1">
      <c r="F84" s="90"/>
    </row>
    <row r="85" spans="6:6" hidden="1">
      <c r="F85" s="90"/>
    </row>
    <row r="86" spans="6:6" hidden="1">
      <c r="F86" s="90"/>
    </row>
    <row r="87" spans="6:6" hidden="1">
      <c r="F87" s="90"/>
    </row>
    <row r="88" spans="6:6" hidden="1">
      <c r="F88" s="90"/>
    </row>
    <row r="89" spans="6:6" hidden="1">
      <c r="F89" s="90"/>
    </row>
    <row r="90" spans="6:6" hidden="1">
      <c r="F90" s="90"/>
    </row>
    <row r="91" spans="6:6" hidden="1">
      <c r="F91" s="90"/>
    </row>
    <row r="92" spans="6:6" hidden="1">
      <c r="F92" s="90"/>
    </row>
    <row r="93" spans="6:6" hidden="1">
      <c r="F93" s="90"/>
    </row>
    <row r="94" spans="6:6" hidden="1">
      <c r="F94" s="90"/>
    </row>
    <row r="95" spans="6:6" hidden="1">
      <c r="F95" s="90"/>
    </row>
    <row r="96" spans="6:6" hidden="1">
      <c r="F96" s="90"/>
    </row>
    <row r="97" spans="6:6" hidden="1">
      <c r="F97" s="90"/>
    </row>
    <row r="98" spans="6:6" hidden="1">
      <c r="F98" s="90"/>
    </row>
    <row r="99" spans="6:6" hidden="1">
      <c r="F99" s="90"/>
    </row>
    <row r="100" spans="6:6" hidden="1">
      <c r="F100" s="90"/>
    </row>
    <row r="101" spans="6:6" hidden="1">
      <c r="F101" s="90"/>
    </row>
    <row r="102" spans="6:6" hidden="1">
      <c r="F102" s="90"/>
    </row>
    <row r="103" spans="6:6" hidden="1">
      <c r="F103" s="90"/>
    </row>
    <row r="104" spans="6:6" hidden="1">
      <c r="F104" s="90"/>
    </row>
    <row r="105" spans="6:6" hidden="1">
      <c r="F105" s="90"/>
    </row>
    <row r="106" spans="6:6" hidden="1">
      <c r="F106" s="90"/>
    </row>
    <row r="107" spans="6:6" hidden="1">
      <c r="F107" s="90"/>
    </row>
    <row r="108" spans="6:6" hidden="1">
      <c r="F108" s="90"/>
    </row>
    <row r="109" spans="6:6" hidden="1">
      <c r="F109" s="90"/>
    </row>
    <row r="110" spans="6:6" hidden="1">
      <c r="F110" s="90"/>
    </row>
    <row r="111" spans="6:6" hidden="1">
      <c r="F111" s="90"/>
    </row>
    <row r="112" spans="6:6" hidden="1">
      <c r="F112" s="90"/>
    </row>
    <row r="113" spans="6:6" hidden="1">
      <c r="F113" s="90"/>
    </row>
    <row r="114" spans="6:6">
      <c r="F114" s="101"/>
    </row>
  </sheetData>
  <sheetProtection sheet="1" selectLockedCells="1"/>
  <dataConsolidate/>
  <mergeCells count="52">
    <mergeCell ref="B39:M39"/>
    <mergeCell ref="A31:C33"/>
    <mergeCell ref="F31:G31"/>
    <mergeCell ref="K31:M31"/>
    <mergeCell ref="E32:J32"/>
    <mergeCell ref="K32:M32"/>
    <mergeCell ref="E33:J33"/>
    <mergeCell ref="K33:M33"/>
    <mergeCell ref="A34:C35"/>
    <mergeCell ref="E34:H34"/>
    <mergeCell ref="I34:J34"/>
    <mergeCell ref="K34:M34"/>
    <mergeCell ref="E35:M35"/>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G23:M23"/>
    <mergeCell ref="D15:M15"/>
    <mergeCell ref="E16:K16"/>
    <mergeCell ref="L16:M16"/>
    <mergeCell ref="D17:E17"/>
    <mergeCell ref="F17:M17"/>
    <mergeCell ref="E18:F18"/>
    <mergeCell ref="C19:M19"/>
    <mergeCell ref="D20:E20"/>
    <mergeCell ref="G20:M20"/>
    <mergeCell ref="D21:M21"/>
    <mergeCell ref="D22:M22"/>
    <mergeCell ref="A9:C10"/>
    <mergeCell ref="E9:F9"/>
    <mergeCell ref="G9:K9"/>
    <mergeCell ref="L9:M9"/>
    <mergeCell ref="E10:F10"/>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E8:F8" xr:uid="{00000000-0002-0000-0200-000000000000}">
      <formula1>$Q$6:$Q$7</formula1>
    </dataValidation>
    <dataValidation allowBlank="1" showInputMessage="1" showErrorMessage="1" promptTitle="CORINS登録番号の記入例" prompt="_x000a_　・1234-5678W_x000a_　　（4桁-4桁+英字）_x000a_　・1234567890_x000a_　　（10桁の数字）" sqref="I13" xr:uid="{00000000-0002-0000-0200-000001000000}"/>
    <dataValidation allowBlank="1" showInputMessage="1" showErrorMessage="1" promptTitle="建設業許可番号の記入例" prompt="_x000a_　・国土交通大臣許可_x000a_　 特-24　第001234号_x000a_　・宮城県知事許可_x000a_　 般-25　第000123号" sqref="F13" xr:uid="{00000000-0002-0000-0200-000002000000}"/>
    <dataValidation type="custom" allowBlank="1" showInputMessage="1" showErrorMessage="1" sqref="E9:F9" xr:uid="{00000000-0002-0000-0200-000003000000}">
      <formula1>L9&lt;&gt;"なし"</formula1>
    </dataValidation>
    <dataValidation type="list" errorStyle="warning" allowBlank="1" showInputMessage="1" showErrorMessage="1" sqref="L9:M9" xr:uid="{00000000-0002-0000-0200-000004000000}">
      <formula1>$R$6:$R$7</formula1>
    </dataValidation>
    <dataValidation allowBlank="1" showErrorMessage="1" sqref="E10:F10" xr:uid="{00000000-0002-0000-0200-000005000000}"/>
    <dataValidation allowBlank="1" showInputMessage="1" showErrorMessage="1" prompt="入力は_x000a_西暦/月/日" sqref="G25:L25 D25:E25 E30 G30:H30 G23:L23 D23:E23" xr:uid="{00000000-0002-0000-0200-000006000000}"/>
    <dataValidation type="list" errorStyle="warning" allowBlank="1" showInputMessage="1" showErrorMessage="1" sqref="E31" xr:uid="{00000000-0002-0000-0200-000007000000}">
      <formula1>$Z$6:$Z$8</formula1>
    </dataValidation>
    <dataValidation type="list" errorStyle="warning" allowBlank="1" showInputMessage="1" showErrorMessage="1" sqref="E26" xr:uid="{00000000-0002-0000-0200-000008000000}">
      <formula1>$W$6:$W$7</formula1>
    </dataValidation>
    <dataValidation type="whole" allowBlank="1" showInputMessage="1" showErrorMessage="1" sqref="E27" xr:uid="{00000000-0002-0000-0200-000009000000}">
      <formula1>0</formula1>
      <formula2>100</formula2>
    </dataValidation>
    <dataValidation type="list" errorStyle="warning" allowBlank="1" showInputMessage="1" showErrorMessage="1" sqref="E34" xr:uid="{00000000-0002-0000-0200-00000A000000}">
      <formula1>$AB$6:$AB$10</formula1>
    </dataValidation>
    <dataValidation type="list" errorStyle="warning" allowBlank="1" showInputMessage="1" showErrorMessage="1" sqref="E35:M35" xr:uid="{00000000-0002-0000-0200-00000B000000}">
      <formula1>$AC$6:$AC$12</formula1>
    </dataValidation>
    <dataValidation type="list" errorStyle="warning" allowBlank="1" showErrorMessage="1" sqref="E12:F12" xr:uid="{00000000-0002-0000-0200-00000C000000}">
      <formula1>$S$6:$S$7</formula1>
    </dataValidation>
    <dataValidation type="list" errorStyle="warning" allowBlank="1" showInputMessage="1" showErrorMessage="1" sqref="D16" xr:uid="{00000000-0002-0000-0200-00000D000000}">
      <formula1>$U$6:$U$7</formula1>
    </dataValidation>
    <dataValidation type="list" errorStyle="warning" allowBlank="1" showInputMessage="1" showErrorMessage="1" sqref="D17:E17" xr:uid="{00000000-0002-0000-0200-00000E000000}">
      <formula1>$V$6:$V$8</formula1>
    </dataValidation>
    <dataValidation type="list" errorStyle="warning" allowBlank="1" showInputMessage="1" showErrorMessage="1" sqref="I26:M26" xr:uid="{00000000-0002-0000-0200-00000F000000}">
      <formula1>$X$6:$X$8</formula1>
    </dataValidation>
    <dataValidation type="list" errorStyle="warning" allowBlank="1" showInputMessage="1" showErrorMessage="1" sqref="K32:M33" xr:uid="{00000000-0002-0000-0200-000010000000}">
      <formula1>$AA$6:$AA$11</formula1>
    </dataValidation>
    <dataValidation type="list" errorStyle="warning" allowBlank="1" showInputMessage="1" showErrorMessage="1" sqref="E13" xr:uid="{00000000-0002-0000-0200-000011000000}">
      <formula1>$T$6:$T$16</formula1>
    </dataValidation>
    <dataValidation type="list" errorStyle="warning" allowBlank="1" showInputMessage="1" showErrorMessage="1" sqref="E28" xr:uid="{00000000-0002-0000-0200-000012000000}">
      <formula1>$Y$6:$Y$11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zoomScale="85" zoomScaleNormal="85" zoomScaleSheetLayoutView="85" workbookViewId="0">
      <selection activeCell="F4" sqref="F4:J4"/>
    </sheetView>
  </sheetViews>
  <sheetFormatPr defaultRowHeight="12" outlineLevelCol="1"/>
  <cols>
    <col min="1" max="2" width="4.375" style="73" customWidth="1"/>
    <col min="3" max="3" width="28.375" style="73" customWidth="1"/>
    <col min="4" max="4" width="3.625" style="73" customWidth="1"/>
    <col min="5" max="5" width="14.625" style="73" customWidth="1"/>
    <col min="6" max="6" width="5.125" style="73" customWidth="1"/>
    <col min="7" max="7" width="7.125" style="75" customWidth="1"/>
    <col min="8" max="8" width="3.75" style="73" customWidth="1"/>
    <col min="9" max="9" width="5.125" style="73" customWidth="1"/>
    <col min="10" max="13" width="3.125" style="73" customWidth="1"/>
    <col min="14" max="14" width="2.875" style="73" customWidth="1"/>
    <col min="15" max="15" width="1.75" style="73" customWidth="1"/>
    <col min="16" max="16" width="2.625" style="73" customWidth="1"/>
    <col min="17" max="17" width="4.875" style="73" customWidth="1"/>
    <col min="18" max="18" width="2.125" style="73" customWidth="1"/>
    <col min="19" max="19" width="3.125" style="73" customWidth="1"/>
    <col min="20" max="20" width="9.125" style="73" customWidth="1"/>
    <col min="21" max="24" width="9.125" style="80" hidden="1" customWidth="1" outlineLevel="1"/>
    <col min="25" max="25" width="9.125" style="80" customWidth="1" collapsed="1"/>
    <col min="26" max="26" width="9.125" style="80" customWidth="1"/>
    <col min="27" max="33" width="9" style="80"/>
    <col min="34" max="16384" width="9" style="73"/>
  </cols>
  <sheetData>
    <row r="1" spans="1:24" ht="14.25" customHeight="1" thickBot="1">
      <c r="A1" s="187" t="s">
        <v>390</v>
      </c>
      <c r="B1" s="188"/>
      <c r="C1" s="188"/>
      <c r="D1" s="188"/>
      <c r="E1" s="188"/>
      <c r="F1" s="188"/>
      <c r="G1" s="77"/>
      <c r="H1" s="188"/>
      <c r="I1" s="188"/>
      <c r="J1" s="188"/>
      <c r="K1" s="188"/>
      <c r="L1" s="188"/>
      <c r="M1" s="188"/>
      <c r="N1" s="188"/>
      <c r="O1" s="188"/>
      <c r="P1" s="188"/>
      <c r="Q1" s="189"/>
      <c r="R1" s="70"/>
      <c r="S1" s="70"/>
    </row>
    <row r="2" spans="1:24" ht="12.75" customHeight="1" thickBot="1">
      <c r="A2" s="190"/>
      <c r="B2" s="190"/>
      <c r="C2" s="188"/>
      <c r="D2" s="188"/>
      <c r="E2" s="188"/>
      <c r="F2" s="190"/>
      <c r="G2" s="191"/>
      <c r="H2" s="346" t="s">
        <v>0</v>
      </c>
      <c r="I2" s="347"/>
      <c r="J2" s="441">
        <f>'様式-1-Ⅰ（プラント）'!H2</f>
        <v>24110802</v>
      </c>
      <c r="K2" s="442"/>
      <c r="L2" s="442"/>
      <c r="M2" s="442"/>
      <c r="N2" s="442"/>
      <c r="O2" s="442"/>
      <c r="P2" s="443"/>
      <c r="Q2" s="192"/>
      <c r="R2" s="70"/>
      <c r="S2" s="70"/>
    </row>
    <row r="3" spans="1:24" ht="15.75" customHeight="1" thickBot="1">
      <c r="A3" s="351" t="s">
        <v>314</v>
      </c>
      <c r="B3" s="351"/>
      <c r="C3" s="351"/>
      <c r="D3" s="351"/>
      <c r="E3" s="351"/>
      <c r="F3" s="351"/>
      <c r="G3" s="351"/>
      <c r="H3" s="351"/>
      <c r="I3" s="351"/>
      <c r="J3" s="351"/>
      <c r="K3" s="351"/>
      <c r="L3" s="351"/>
      <c r="M3" s="351"/>
      <c r="N3" s="351"/>
      <c r="O3" s="351"/>
      <c r="P3" s="351"/>
      <c r="Q3" s="351"/>
      <c r="R3" s="70"/>
      <c r="S3" s="70"/>
    </row>
    <row r="4" spans="1:24" ht="24.95" customHeight="1" thickBot="1">
      <c r="A4" s="550" t="s">
        <v>315</v>
      </c>
      <c r="B4" s="551"/>
      <c r="C4" s="552"/>
      <c r="D4" s="556" t="s">
        <v>130</v>
      </c>
      <c r="E4" s="209" t="s">
        <v>154</v>
      </c>
      <c r="F4" s="558" t="s">
        <v>83</v>
      </c>
      <c r="G4" s="559"/>
      <c r="H4" s="559"/>
      <c r="I4" s="559"/>
      <c r="J4" s="560"/>
      <c r="K4" s="561" t="s">
        <v>316</v>
      </c>
      <c r="L4" s="562"/>
      <c r="M4" s="562"/>
      <c r="N4" s="562"/>
      <c r="O4" s="562"/>
      <c r="P4" s="562"/>
      <c r="Q4" s="563"/>
      <c r="R4" s="70"/>
      <c r="S4" s="71"/>
      <c r="U4" s="110" t="s">
        <v>149</v>
      </c>
      <c r="X4" s="80" t="s">
        <v>153</v>
      </c>
    </row>
    <row r="5" spans="1:24" ht="15" customHeight="1" thickBot="1">
      <c r="A5" s="553"/>
      <c r="B5" s="554"/>
      <c r="C5" s="555"/>
      <c r="D5" s="557"/>
      <c r="E5" s="210" t="s">
        <v>317</v>
      </c>
      <c r="F5" s="564"/>
      <c r="G5" s="565"/>
      <c r="H5" s="565"/>
      <c r="I5" s="565"/>
      <c r="J5" s="565"/>
      <c r="K5" s="565"/>
      <c r="L5" s="565"/>
      <c r="M5" s="565"/>
      <c r="N5" s="565"/>
      <c r="O5" s="565"/>
      <c r="P5" s="565"/>
      <c r="Q5" s="566"/>
      <c r="R5" s="70"/>
      <c r="S5" s="70"/>
      <c r="U5" s="80" t="s">
        <v>150</v>
      </c>
      <c r="X5" s="111" t="s">
        <v>155</v>
      </c>
    </row>
    <row r="6" spans="1:24" ht="15" customHeight="1" thickBot="1">
      <c r="A6" s="553"/>
      <c r="B6" s="554"/>
      <c r="C6" s="555"/>
      <c r="D6" s="557"/>
      <c r="E6" s="211" t="s">
        <v>318</v>
      </c>
      <c r="F6" s="564"/>
      <c r="G6" s="565"/>
      <c r="H6" s="565"/>
      <c r="I6" s="565"/>
      <c r="J6" s="565"/>
      <c r="K6" s="565"/>
      <c r="L6" s="565"/>
      <c r="M6" s="565"/>
      <c r="N6" s="565"/>
      <c r="O6" s="565"/>
      <c r="P6" s="565"/>
      <c r="Q6" s="566"/>
      <c r="R6" s="70"/>
      <c r="S6" s="70"/>
      <c r="U6" s="80" t="s">
        <v>151</v>
      </c>
      <c r="X6" s="111" t="s">
        <v>156</v>
      </c>
    </row>
    <row r="7" spans="1:24" ht="15" customHeight="1" thickBot="1">
      <c r="A7" s="553"/>
      <c r="B7" s="554"/>
      <c r="C7" s="555"/>
      <c r="D7" s="557"/>
      <c r="E7" s="210" t="s">
        <v>319</v>
      </c>
      <c r="F7" s="564"/>
      <c r="G7" s="565"/>
      <c r="H7" s="565"/>
      <c r="I7" s="565"/>
      <c r="J7" s="565"/>
      <c r="K7" s="565"/>
      <c r="L7" s="565"/>
      <c r="M7" s="565"/>
      <c r="N7" s="565"/>
      <c r="O7" s="565"/>
      <c r="P7" s="565"/>
      <c r="Q7" s="566"/>
      <c r="R7" s="70"/>
      <c r="S7" s="70"/>
      <c r="U7" s="80" t="s">
        <v>152</v>
      </c>
      <c r="X7" s="111" t="s">
        <v>158</v>
      </c>
    </row>
    <row r="8" spans="1:24" ht="15" customHeight="1" thickBot="1">
      <c r="A8" s="553"/>
      <c r="B8" s="554"/>
      <c r="C8" s="555"/>
      <c r="D8" s="557"/>
      <c r="E8" s="211" t="s">
        <v>320</v>
      </c>
      <c r="F8" s="564"/>
      <c r="G8" s="565"/>
      <c r="H8" s="565"/>
      <c r="I8" s="565"/>
      <c r="J8" s="565"/>
      <c r="K8" s="565"/>
      <c r="L8" s="565"/>
      <c r="M8" s="565"/>
      <c r="N8" s="565"/>
      <c r="O8" s="565"/>
      <c r="P8" s="565"/>
      <c r="Q8" s="566"/>
      <c r="R8" s="70"/>
      <c r="S8" s="70"/>
    </row>
    <row r="9" spans="1:24" ht="15" customHeight="1" thickBot="1">
      <c r="A9" s="553"/>
      <c r="B9" s="554"/>
      <c r="C9" s="555"/>
      <c r="D9" s="557"/>
      <c r="E9" s="210" t="s">
        <v>321</v>
      </c>
      <c r="F9" s="564"/>
      <c r="G9" s="565"/>
      <c r="H9" s="565"/>
      <c r="I9" s="565"/>
      <c r="J9" s="565"/>
      <c r="K9" s="565"/>
      <c r="L9" s="565"/>
      <c r="M9" s="565"/>
      <c r="N9" s="565"/>
      <c r="O9" s="565"/>
      <c r="P9" s="565"/>
      <c r="Q9" s="566"/>
      <c r="R9" s="70"/>
      <c r="S9" s="70"/>
    </row>
    <row r="10" spans="1:24" ht="15" customHeight="1" thickBot="1">
      <c r="A10" s="553"/>
      <c r="B10" s="554"/>
      <c r="C10" s="555"/>
      <c r="D10" s="557"/>
      <c r="E10" s="212" t="s">
        <v>322</v>
      </c>
      <c r="F10" s="564"/>
      <c r="G10" s="565"/>
      <c r="H10" s="565"/>
      <c r="I10" s="565"/>
      <c r="J10" s="565"/>
      <c r="K10" s="565"/>
      <c r="L10" s="565"/>
      <c r="M10" s="565"/>
      <c r="N10" s="565"/>
      <c r="O10" s="565"/>
      <c r="P10" s="565"/>
      <c r="Q10" s="566"/>
      <c r="R10" s="70"/>
      <c r="S10" s="70"/>
    </row>
    <row r="11" spans="1:24" ht="15" customHeight="1" thickBot="1">
      <c r="A11" s="553"/>
      <c r="B11" s="554"/>
      <c r="C11" s="555"/>
      <c r="D11" s="556" t="s">
        <v>148</v>
      </c>
      <c r="E11" s="213" t="s">
        <v>201</v>
      </c>
      <c r="F11" s="575" t="s">
        <v>70</v>
      </c>
      <c r="G11" s="576"/>
      <c r="H11" s="585"/>
      <c r="I11" s="214"/>
      <c r="J11" s="215"/>
      <c r="K11" s="215"/>
      <c r="L11" s="215"/>
      <c r="M11" s="215"/>
      <c r="N11" s="215"/>
      <c r="O11" s="215"/>
      <c r="P11" s="215"/>
      <c r="Q11" s="216"/>
      <c r="R11" s="70"/>
      <c r="S11" s="71"/>
    </row>
    <row r="12" spans="1:24" ht="15" customHeight="1" thickBot="1">
      <c r="A12" s="553"/>
      <c r="B12" s="554"/>
      <c r="C12" s="555"/>
      <c r="D12" s="557"/>
      <c r="E12" s="586" t="s">
        <v>323</v>
      </c>
      <c r="F12" s="578" t="s">
        <v>324</v>
      </c>
      <c r="G12" s="579"/>
      <c r="H12" s="580" t="s">
        <v>202</v>
      </c>
      <c r="I12" s="581"/>
      <c r="J12" s="581"/>
      <c r="K12" s="581"/>
      <c r="L12" s="578" t="s">
        <v>86</v>
      </c>
      <c r="M12" s="582"/>
      <c r="N12" s="582"/>
      <c r="O12" s="582"/>
      <c r="P12" s="582"/>
      <c r="Q12" s="583"/>
      <c r="R12" s="70"/>
      <c r="S12" s="70"/>
      <c r="U12" s="80" t="s">
        <v>195</v>
      </c>
      <c r="V12" s="80" t="s">
        <v>325</v>
      </c>
      <c r="W12" s="80" t="s">
        <v>233</v>
      </c>
      <c r="X12" s="80" t="s">
        <v>267</v>
      </c>
    </row>
    <row r="13" spans="1:24" ht="15" customHeight="1" thickBot="1">
      <c r="A13" s="553"/>
      <c r="B13" s="554"/>
      <c r="C13" s="555"/>
      <c r="D13" s="584"/>
      <c r="E13" s="587"/>
      <c r="F13" s="588" t="s">
        <v>326</v>
      </c>
      <c r="G13" s="589"/>
      <c r="H13" s="572"/>
      <c r="I13" s="573"/>
      <c r="J13" s="573"/>
      <c r="K13" s="573"/>
      <c r="L13" s="573"/>
      <c r="M13" s="573"/>
      <c r="N13" s="573"/>
      <c r="O13" s="573"/>
      <c r="P13" s="573"/>
      <c r="Q13" s="574"/>
      <c r="R13" s="70"/>
      <c r="S13" s="70"/>
      <c r="U13" s="80" t="s">
        <v>203</v>
      </c>
      <c r="V13" s="80" t="s">
        <v>327</v>
      </c>
      <c r="W13" s="80" t="s">
        <v>302</v>
      </c>
      <c r="X13" s="80" t="s">
        <v>269</v>
      </c>
    </row>
    <row r="14" spans="1:24" ht="15" customHeight="1" thickBot="1">
      <c r="A14" s="553"/>
      <c r="B14" s="554"/>
      <c r="C14" s="555"/>
      <c r="D14" s="556" t="s">
        <v>196</v>
      </c>
      <c r="E14" s="213" t="s">
        <v>204</v>
      </c>
      <c r="F14" s="575" t="s">
        <v>70</v>
      </c>
      <c r="G14" s="576"/>
      <c r="H14" s="577"/>
      <c r="I14" s="214"/>
      <c r="J14" s="214"/>
      <c r="K14" s="214"/>
      <c r="L14" s="214"/>
      <c r="M14" s="214"/>
      <c r="N14" s="214"/>
      <c r="O14" s="214"/>
      <c r="P14" s="214"/>
      <c r="Q14" s="216"/>
      <c r="R14" s="70"/>
      <c r="S14" s="71"/>
      <c r="U14" s="80" t="s">
        <v>199</v>
      </c>
      <c r="V14" s="80" t="s">
        <v>328</v>
      </c>
      <c r="X14" s="80" t="s">
        <v>273</v>
      </c>
    </row>
    <row r="15" spans="1:24" ht="15" customHeight="1" thickBot="1">
      <c r="A15" s="553"/>
      <c r="B15" s="554"/>
      <c r="C15" s="555"/>
      <c r="D15" s="557"/>
      <c r="E15" s="217" t="s">
        <v>205</v>
      </c>
      <c r="F15" s="578" t="s">
        <v>85</v>
      </c>
      <c r="G15" s="579"/>
      <c r="H15" s="580" t="s">
        <v>202</v>
      </c>
      <c r="I15" s="581"/>
      <c r="J15" s="581"/>
      <c r="K15" s="581"/>
      <c r="L15" s="578" t="s">
        <v>86</v>
      </c>
      <c r="M15" s="582"/>
      <c r="N15" s="582"/>
      <c r="O15" s="582"/>
      <c r="P15" s="582"/>
      <c r="Q15" s="583"/>
      <c r="R15" s="70"/>
      <c r="S15" s="70"/>
      <c r="U15" s="80" t="s">
        <v>206</v>
      </c>
      <c r="X15" s="80" t="s">
        <v>275</v>
      </c>
    </row>
    <row r="16" spans="1:24" ht="15" customHeight="1" thickBot="1">
      <c r="A16" s="621" t="s">
        <v>329</v>
      </c>
      <c r="B16" s="622"/>
      <c r="C16" s="623"/>
      <c r="D16" s="632" t="s">
        <v>59</v>
      </c>
      <c r="E16" s="633"/>
      <c r="F16" s="614" t="s">
        <v>83</v>
      </c>
      <c r="G16" s="615"/>
      <c r="H16" s="615"/>
      <c r="I16" s="615"/>
      <c r="J16" s="615"/>
      <c r="K16" s="615"/>
      <c r="L16" s="615"/>
      <c r="M16" s="615"/>
      <c r="N16" s="615"/>
      <c r="O16" s="615"/>
      <c r="P16" s="615"/>
      <c r="Q16" s="616"/>
      <c r="R16" s="70"/>
      <c r="S16" s="71"/>
      <c r="X16" s="80" t="s">
        <v>263</v>
      </c>
    </row>
    <row r="17" spans="1:33" ht="15" customHeight="1" thickBot="1">
      <c r="A17" s="624"/>
      <c r="B17" s="625"/>
      <c r="C17" s="626"/>
      <c r="D17" s="634" t="s">
        <v>96</v>
      </c>
      <c r="E17" s="635"/>
      <c r="F17" s="567"/>
      <c r="G17" s="568"/>
      <c r="H17" s="568"/>
      <c r="I17" s="568"/>
      <c r="J17" s="568"/>
      <c r="K17" s="568"/>
      <c r="L17" s="568"/>
      <c r="M17" s="568"/>
      <c r="N17" s="568"/>
      <c r="O17" s="568"/>
      <c r="P17" s="568"/>
      <c r="Q17" s="569"/>
      <c r="R17" s="70"/>
      <c r="S17" s="70"/>
      <c r="U17" s="11" t="s">
        <v>159</v>
      </c>
      <c r="X17" s="80" t="s">
        <v>171</v>
      </c>
    </row>
    <row r="18" spans="1:33" ht="15" customHeight="1" thickBot="1">
      <c r="A18" s="624"/>
      <c r="B18" s="625"/>
      <c r="C18" s="626"/>
      <c r="D18" s="570" t="s">
        <v>60</v>
      </c>
      <c r="E18" s="571"/>
      <c r="F18" s="567"/>
      <c r="G18" s="568"/>
      <c r="H18" s="568"/>
      <c r="I18" s="568"/>
      <c r="J18" s="568"/>
      <c r="K18" s="568"/>
      <c r="L18" s="568"/>
      <c r="M18" s="568"/>
      <c r="N18" s="568"/>
      <c r="O18" s="568"/>
      <c r="P18" s="568"/>
      <c r="Q18" s="569"/>
      <c r="R18" s="70"/>
      <c r="S18" s="70"/>
      <c r="U18" s="11" t="s">
        <v>160</v>
      </c>
      <c r="X18" s="80" t="s">
        <v>330</v>
      </c>
    </row>
    <row r="19" spans="1:33" ht="15" customHeight="1" thickBot="1">
      <c r="A19" s="627"/>
      <c r="B19" s="628"/>
      <c r="C19" s="626"/>
      <c r="D19" s="634" t="s">
        <v>97</v>
      </c>
      <c r="E19" s="635"/>
      <c r="F19" s="567"/>
      <c r="G19" s="568"/>
      <c r="H19" s="568"/>
      <c r="I19" s="568"/>
      <c r="J19" s="568"/>
      <c r="K19" s="568"/>
      <c r="L19" s="568"/>
      <c r="M19" s="568"/>
      <c r="N19" s="568"/>
      <c r="O19" s="568"/>
      <c r="P19" s="568"/>
      <c r="Q19" s="569"/>
      <c r="R19" s="70"/>
      <c r="S19" s="70"/>
      <c r="U19" s="80" t="s">
        <v>161</v>
      </c>
      <c r="X19" s="80" t="s">
        <v>331</v>
      </c>
    </row>
    <row r="20" spans="1:33" ht="15" customHeight="1" thickBot="1">
      <c r="A20" s="629"/>
      <c r="B20" s="630"/>
      <c r="C20" s="631"/>
      <c r="D20" s="570" t="s">
        <v>61</v>
      </c>
      <c r="E20" s="571"/>
      <c r="F20" s="567"/>
      <c r="G20" s="568"/>
      <c r="H20" s="568"/>
      <c r="I20" s="568"/>
      <c r="J20" s="568"/>
      <c r="K20" s="568"/>
      <c r="L20" s="568"/>
      <c r="M20" s="568"/>
      <c r="N20" s="568"/>
      <c r="O20" s="568"/>
      <c r="P20" s="568"/>
      <c r="Q20" s="569"/>
      <c r="R20" s="70"/>
      <c r="S20" s="70"/>
      <c r="U20" s="112" t="s">
        <v>209</v>
      </c>
      <c r="X20" s="80" t="s">
        <v>333</v>
      </c>
    </row>
    <row r="21" spans="1:33" s="6" customFormat="1" ht="15" customHeight="1" thickBot="1">
      <c r="A21" s="603" t="s">
        <v>332</v>
      </c>
      <c r="B21" s="604"/>
      <c r="C21" s="605"/>
      <c r="D21" s="612" t="s">
        <v>29</v>
      </c>
      <c r="E21" s="613"/>
      <c r="F21" s="614" t="s">
        <v>83</v>
      </c>
      <c r="G21" s="615"/>
      <c r="H21" s="615"/>
      <c r="I21" s="615"/>
      <c r="J21" s="615"/>
      <c r="K21" s="615"/>
      <c r="L21" s="615"/>
      <c r="M21" s="615"/>
      <c r="N21" s="615"/>
      <c r="O21" s="615"/>
      <c r="P21" s="615"/>
      <c r="Q21" s="616"/>
      <c r="R21" s="13"/>
      <c r="S21" s="71"/>
      <c r="U21" s="11" t="s">
        <v>87</v>
      </c>
      <c r="V21" s="11"/>
      <c r="W21" s="11"/>
      <c r="X21" s="80" t="s">
        <v>369</v>
      </c>
      <c r="Y21" s="11"/>
      <c r="Z21" s="11"/>
      <c r="AA21" s="11"/>
      <c r="AB21" s="11"/>
      <c r="AC21" s="11"/>
      <c r="AD21" s="11"/>
      <c r="AE21" s="11"/>
      <c r="AF21" s="11"/>
      <c r="AG21" s="11"/>
    </row>
    <row r="22" spans="1:33" s="6" customFormat="1" ht="15" customHeight="1" thickBot="1">
      <c r="A22" s="606"/>
      <c r="B22" s="607"/>
      <c r="C22" s="608"/>
      <c r="D22" s="617" t="s">
        <v>334</v>
      </c>
      <c r="E22" s="618"/>
      <c r="F22" s="594" t="s">
        <v>85</v>
      </c>
      <c r="G22" s="595"/>
      <c r="H22" s="596"/>
      <c r="I22" s="597" t="s">
        <v>94</v>
      </c>
      <c r="J22" s="598"/>
      <c r="K22" s="599"/>
      <c r="L22" s="600"/>
      <c r="M22" s="601"/>
      <c r="N22" s="601"/>
      <c r="O22" s="601"/>
      <c r="P22" s="601"/>
      <c r="Q22" s="602"/>
      <c r="R22" s="13"/>
      <c r="S22" s="5"/>
      <c r="U22" s="11" t="s">
        <v>210</v>
      </c>
      <c r="V22" s="11"/>
      <c r="W22" s="11"/>
      <c r="X22" s="80"/>
      <c r="Y22" s="11"/>
      <c r="Z22" s="11"/>
      <c r="AA22" s="11"/>
      <c r="AB22" s="11"/>
      <c r="AC22" s="11"/>
      <c r="AD22" s="11"/>
      <c r="AE22" s="11"/>
      <c r="AF22" s="11"/>
      <c r="AG22" s="11"/>
    </row>
    <row r="23" spans="1:33" s="6" customFormat="1" ht="15" customHeight="1" thickBot="1">
      <c r="A23" s="606"/>
      <c r="B23" s="607"/>
      <c r="C23" s="608"/>
      <c r="D23" s="619" t="s">
        <v>120</v>
      </c>
      <c r="E23" s="620"/>
      <c r="F23" s="567"/>
      <c r="G23" s="590"/>
      <c r="H23" s="590"/>
      <c r="I23" s="590"/>
      <c r="J23" s="590"/>
      <c r="K23" s="590"/>
      <c r="L23" s="590"/>
      <c r="M23" s="590"/>
      <c r="N23" s="590"/>
      <c r="O23" s="590"/>
      <c r="P23" s="590"/>
      <c r="Q23" s="591"/>
      <c r="R23" s="13"/>
      <c r="S23" s="5"/>
      <c r="U23" s="11" t="s">
        <v>88</v>
      </c>
      <c r="V23" s="11"/>
      <c r="W23" s="11"/>
      <c r="X23" s="11"/>
      <c r="Y23" s="11"/>
      <c r="Z23" s="11"/>
      <c r="AA23" s="11"/>
      <c r="AB23" s="11"/>
      <c r="AC23" s="11"/>
      <c r="AD23" s="11"/>
      <c r="AE23" s="11"/>
      <c r="AF23" s="11"/>
      <c r="AG23" s="11"/>
    </row>
    <row r="24" spans="1:33" s="6" customFormat="1" ht="15" customHeight="1" thickBot="1">
      <c r="A24" s="606"/>
      <c r="B24" s="607"/>
      <c r="C24" s="608"/>
      <c r="D24" s="570" t="s">
        <v>66</v>
      </c>
      <c r="E24" s="571"/>
      <c r="F24" s="567"/>
      <c r="G24" s="590"/>
      <c r="H24" s="590"/>
      <c r="I24" s="590"/>
      <c r="J24" s="590"/>
      <c r="K24" s="590"/>
      <c r="L24" s="590"/>
      <c r="M24" s="590"/>
      <c r="N24" s="590"/>
      <c r="O24" s="590"/>
      <c r="P24" s="590"/>
      <c r="Q24" s="591"/>
      <c r="R24" s="13"/>
      <c r="S24" s="5"/>
      <c r="U24" s="11" t="s">
        <v>211</v>
      </c>
      <c r="V24" s="11"/>
      <c r="W24" s="11"/>
      <c r="X24" s="11"/>
      <c r="Y24" s="11"/>
      <c r="Z24" s="11"/>
      <c r="AA24" s="11"/>
      <c r="AB24" s="11"/>
      <c r="AC24" s="11"/>
      <c r="AD24" s="11"/>
      <c r="AE24" s="11"/>
      <c r="AF24" s="11"/>
      <c r="AG24" s="11"/>
    </row>
    <row r="25" spans="1:33" s="6" customFormat="1" ht="15" customHeight="1" thickBot="1">
      <c r="A25" s="606"/>
      <c r="B25" s="607"/>
      <c r="C25" s="608"/>
      <c r="D25" s="592" t="s">
        <v>335</v>
      </c>
      <c r="E25" s="593"/>
      <c r="F25" s="594" t="s">
        <v>265</v>
      </c>
      <c r="G25" s="595"/>
      <c r="H25" s="596"/>
      <c r="I25" s="597" t="s">
        <v>95</v>
      </c>
      <c r="J25" s="598"/>
      <c r="K25" s="599"/>
      <c r="L25" s="600"/>
      <c r="M25" s="601"/>
      <c r="N25" s="601"/>
      <c r="O25" s="601"/>
      <c r="P25" s="601"/>
      <c r="Q25" s="602"/>
      <c r="R25" s="13"/>
      <c r="S25" s="5"/>
      <c r="U25" s="11" t="s">
        <v>212</v>
      </c>
      <c r="V25" s="11"/>
      <c r="W25" s="11"/>
      <c r="X25" s="11"/>
      <c r="Y25" s="11"/>
      <c r="Z25" s="11"/>
      <c r="AA25" s="11"/>
      <c r="AB25" s="11"/>
      <c r="AC25" s="11"/>
      <c r="AD25" s="11"/>
      <c r="AE25" s="11"/>
      <c r="AF25" s="11"/>
      <c r="AG25" s="11"/>
    </row>
    <row r="26" spans="1:33" s="6" customFormat="1" ht="15" customHeight="1" thickBot="1">
      <c r="A26" s="606"/>
      <c r="B26" s="607"/>
      <c r="C26" s="608"/>
      <c r="D26" s="619" t="s">
        <v>121</v>
      </c>
      <c r="E26" s="620"/>
      <c r="F26" s="567"/>
      <c r="G26" s="568"/>
      <c r="H26" s="568"/>
      <c r="I26" s="568"/>
      <c r="J26" s="568"/>
      <c r="K26" s="568"/>
      <c r="L26" s="568"/>
      <c r="M26" s="568"/>
      <c r="N26" s="568"/>
      <c r="O26" s="568"/>
      <c r="P26" s="568"/>
      <c r="Q26" s="569"/>
      <c r="R26" s="13"/>
      <c r="S26" s="5"/>
      <c r="U26" s="11"/>
      <c r="V26" s="11"/>
      <c r="W26" s="11"/>
      <c r="X26" s="11"/>
      <c r="Y26" s="11"/>
      <c r="Z26" s="11"/>
      <c r="AA26" s="11"/>
      <c r="AB26" s="11"/>
      <c r="AC26" s="11"/>
      <c r="AD26" s="11"/>
      <c r="AE26" s="11"/>
      <c r="AF26" s="11"/>
      <c r="AG26" s="11"/>
    </row>
    <row r="27" spans="1:33" s="6" customFormat="1" ht="15" customHeight="1" thickBot="1">
      <c r="A27" s="609"/>
      <c r="B27" s="610"/>
      <c r="C27" s="611"/>
      <c r="D27" s="570" t="s">
        <v>67</v>
      </c>
      <c r="E27" s="571"/>
      <c r="F27" s="567"/>
      <c r="G27" s="568"/>
      <c r="H27" s="568"/>
      <c r="I27" s="568"/>
      <c r="J27" s="568"/>
      <c r="K27" s="568"/>
      <c r="L27" s="568"/>
      <c r="M27" s="568"/>
      <c r="N27" s="568"/>
      <c r="O27" s="568"/>
      <c r="P27" s="568"/>
      <c r="Q27" s="569"/>
      <c r="R27" s="13"/>
      <c r="S27" s="5"/>
      <c r="U27" s="112" t="s">
        <v>336</v>
      </c>
      <c r="V27" s="11"/>
      <c r="W27" s="11"/>
      <c r="X27" s="11" t="s">
        <v>98</v>
      </c>
      <c r="Z27" s="11"/>
      <c r="AA27" s="11"/>
      <c r="AB27" s="11"/>
      <c r="AC27" s="11"/>
      <c r="AD27" s="11"/>
      <c r="AE27" s="11"/>
      <c r="AF27" s="11"/>
      <c r="AG27" s="11"/>
    </row>
    <row r="28" spans="1:33" s="6" customFormat="1" ht="15" customHeight="1" thickBot="1">
      <c r="A28" s="636" t="s">
        <v>337</v>
      </c>
      <c r="B28" s="637"/>
      <c r="C28" s="638"/>
      <c r="D28" s="612" t="s">
        <v>48</v>
      </c>
      <c r="E28" s="613"/>
      <c r="F28" s="614" t="s">
        <v>157</v>
      </c>
      <c r="G28" s="615"/>
      <c r="H28" s="615"/>
      <c r="I28" s="615"/>
      <c r="J28" s="615"/>
      <c r="K28" s="615"/>
      <c r="L28" s="615"/>
      <c r="M28" s="615"/>
      <c r="N28" s="615"/>
      <c r="O28" s="615"/>
      <c r="P28" s="615"/>
      <c r="Q28" s="616"/>
      <c r="R28" s="13"/>
      <c r="S28" s="71"/>
      <c r="U28" s="11" t="s">
        <v>338</v>
      </c>
      <c r="V28" s="11"/>
      <c r="W28" s="11"/>
      <c r="X28" s="11" t="s">
        <v>99</v>
      </c>
      <c r="Z28" s="11"/>
      <c r="AA28" s="11"/>
      <c r="AB28" s="11"/>
      <c r="AC28" s="11"/>
      <c r="AD28" s="11"/>
      <c r="AE28" s="11"/>
      <c r="AF28" s="11"/>
      <c r="AG28" s="11"/>
    </row>
    <row r="29" spans="1:33" s="6" customFormat="1" ht="14.1" customHeight="1" thickBot="1">
      <c r="A29" s="636"/>
      <c r="B29" s="637"/>
      <c r="C29" s="638"/>
      <c r="D29" s="642" t="s">
        <v>49</v>
      </c>
      <c r="E29" s="643"/>
      <c r="F29" s="645" t="s">
        <v>85</v>
      </c>
      <c r="G29" s="646"/>
      <c r="H29" s="649"/>
      <c r="I29" s="650"/>
      <c r="J29" s="650"/>
      <c r="K29" s="650"/>
      <c r="L29" s="650"/>
      <c r="M29" s="650"/>
      <c r="N29" s="650"/>
      <c r="O29" s="650"/>
      <c r="P29" s="650"/>
      <c r="Q29" s="651"/>
      <c r="R29" s="13"/>
      <c r="S29" s="5"/>
      <c r="U29" s="11" t="s">
        <v>212</v>
      </c>
      <c r="V29" s="11"/>
      <c r="W29" s="11"/>
      <c r="X29" s="11" t="s">
        <v>212</v>
      </c>
      <c r="Z29" s="11"/>
      <c r="AA29" s="11"/>
      <c r="AB29" s="11"/>
      <c r="AC29" s="11"/>
      <c r="AD29" s="11"/>
      <c r="AE29" s="11"/>
      <c r="AF29" s="11"/>
      <c r="AG29" s="11"/>
    </row>
    <row r="30" spans="1:33" s="6" customFormat="1" ht="14.1" customHeight="1" thickBot="1">
      <c r="A30" s="636"/>
      <c r="B30" s="637"/>
      <c r="C30" s="638"/>
      <c r="D30" s="570"/>
      <c r="E30" s="644"/>
      <c r="F30" s="647"/>
      <c r="G30" s="648"/>
      <c r="H30" s="652"/>
      <c r="I30" s="650"/>
      <c r="J30" s="650"/>
      <c r="K30" s="650"/>
      <c r="L30" s="650"/>
      <c r="M30" s="650"/>
      <c r="N30" s="650"/>
      <c r="O30" s="650"/>
      <c r="P30" s="650"/>
      <c r="Q30" s="651"/>
      <c r="R30" s="13"/>
      <c r="S30" s="5"/>
      <c r="U30" s="11" t="s">
        <v>209</v>
      </c>
      <c r="V30" s="11"/>
      <c r="W30" s="11"/>
      <c r="X30" s="11" t="s">
        <v>209</v>
      </c>
      <c r="Z30" s="11"/>
      <c r="AA30" s="11"/>
      <c r="AB30" s="11"/>
      <c r="AC30" s="11"/>
      <c r="AD30" s="11"/>
      <c r="AE30" s="11"/>
      <c r="AF30" s="11"/>
      <c r="AG30" s="11"/>
    </row>
    <row r="31" spans="1:33" s="6" customFormat="1" ht="14.1" customHeight="1" thickBot="1">
      <c r="A31" s="636"/>
      <c r="B31" s="637"/>
      <c r="C31" s="638"/>
      <c r="D31" s="682" t="s">
        <v>339</v>
      </c>
      <c r="E31" s="683"/>
      <c r="F31" s="645" t="s">
        <v>85</v>
      </c>
      <c r="G31" s="646"/>
      <c r="H31" s="649"/>
      <c r="I31" s="650"/>
      <c r="J31" s="650"/>
      <c r="K31" s="650"/>
      <c r="L31" s="650"/>
      <c r="M31" s="650"/>
      <c r="N31" s="650"/>
      <c r="O31" s="650"/>
      <c r="P31" s="650"/>
      <c r="Q31" s="651"/>
      <c r="R31" s="13"/>
      <c r="S31" s="5"/>
      <c r="U31" s="11" t="s">
        <v>89</v>
      </c>
      <c r="V31" s="11"/>
      <c r="W31" s="11"/>
      <c r="X31" s="11" t="s">
        <v>213</v>
      </c>
      <c r="Z31" s="11"/>
      <c r="AA31" s="11"/>
      <c r="AB31" s="11"/>
      <c r="AC31" s="11"/>
      <c r="AD31" s="11"/>
      <c r="AE31" s="11"/>
      <c r="AF31" s="11"/>
      <c r="AG31" s="11"/>
    </row>
    <row r="32" spans="1:33" s="6" customFormat="1" ht="14.1" customHeight="1" thickBot="1">
      <c r="A32" s="639"/>
      <c r="B32" s="640"/>
      <c r="C32" s="641"/>
      <c r="D32" s="570"/>
      <c r="E32" s="644"/>
      <c r="F32" s="647"/>
      <c r="G32" s="648"/>
      <c r="H32" s="652"/>
      <c r="I32" s="650"/>
      <c r="J32" s="650"/>
      <c r="K32" s="650"/>
      <c r="L32" s="650"/>
      <c r="M32" s="650"/>
      <c r="N32" s="650"/>
      <c r="O32" s="650"/>
      <c r="P32" s="650"/>
      <c r="Q32" s="651"/>
      <c r="R32" s="13"/>
      <c r="S32" s="5"/>
      <c r="U32" s="11" t="s">
        <v>90</v>
      </c>
      <c r="V32" s="11"/>
      <c r="W32" s="11"/>
      <c r="X32" s="11" t="s">
        <v>214</v>
      </c>
      <c r="Z32" s="11"/>
      <c r="AA32" s="11"/>
      <c r="AB32" s="11"/>
      <c r="AC32" s="11"/>
      <c r="AD32" s="11"/>
      <c r="AE32" s="11"/>
      <c r="AF32" s="11"/>
      <c r="AG32" s="11"/>
    </row>
    <row r="33" spans="1:33" s="6" customFormat="1" ht="15" customHeight="1" thickBot="1">
      <c r="A33" s="636" t="s">
        <v>340</v>
      </c>
      <c r="B33" s="637"/>
      <c r="C33" s="638"/>
      <c r="D33" s="612" t="s">
        <v>48</v>
      </c>
      <c r="E33" s="613"/>
      <c r="F33" s="614" t="s">
        <v>157</v>
      </c>
      <c r="G33" s="615"/>
      <c r="H33" s="615"/>
      <c r="I33" s="615"/>
      <c r="J33" s="615"/>
      <c r="K33" s="615"/>
      <c r="L33" s="615"/>
      <c r="M33" s="615"/>
      <c r="N33" s="615"/>
      <c r="O33" s="615"/>
      <c r="P33" s="615"/>
      <c r="Q33" s="616"/>
      <c r="R33" s="13"/>
      <c r="S33" s="71"/>
      <c r="U33" s="11" t="s">
        <v>91</v>
      </c>
      <c r="V33" s="11"/>
      <c r="W33" s="11"/>
      <c r="X33" s="11" t="s">
        <v>215</v>
      </c>
      <c r="Z33" s="11"/>
      <c r="AA33" s="11"/>
      <c r="AB33" s="11"/>
      <c r="AC33" s="11"/>
      <c r="AD33" s="11"/>
      <c r="AE33" s="11"/>
      <c r="AF33" s="11"/>
      <c r="AG33" s="11"/>
    </row>
    <row r="34" spans="1:33" s="6" customFormat="1" ht="14.1" customHeight="1" thickBot="1">
      <c r="A34" s="636"/>
      <c r="B34" s="637"/>
      <c r="C34" s="638"/>
      <c r="D34" s="642" t="s">
        <v>341</v>
      </c>
      <c r="E34" s="684"/>
      <c r="F34" s="685" t="s">
        <v>265</v>
      </c>
      <c r="G34" s="686"/>
      <c r="H34" s="649"/>
      <c r="I34" s="650"/>
      <c r="J34" s="650"/>
      <c r="K34" s="650"/>
      <c r="L34" s="650"/>
      <c r="M34" s="650"/>
      <c r="N34" s="650"/>
      <c r="O34" s="650"/>
      <c r="P34" s="650"/>
      <c r="Q34" s="651"/>
      <c r="R34" s="13"/>
      <c r="S34" s="5"/>
      <c r="U34" s="11" t="s">
        <v>92</v>
      </c>
      <c r="V34" s="11"/>
      <c r="W34" s="11"/>
      <c r="X34" s="112" t="s">
        <v>216</v>
      </c>
      <c r="Z34" s="11"/>
      <c r="AA34" s="11"/>
      <c r="AB34" s="11"/>
      <c r="AC34" s="11"/>
      <c r="AD34" s="11"/>
      <c r="AE34" s="11"/>
      <c r="AF34" s="11"/>
      <c r="AG34" s="11"/>
    </row>
    <row r="35" spans="1:33" s="6" customFormat="1" ht="14.1" customHeight="1" thickBot="1">
      <c r="A35" s="636"/>
      <c r="B35" s="637"/>
      <c r="C35" s="638"/>
      <c r="D35" s="570"/>
      <c r="E35" s="571"/>
      <c r="F35" s="687"/>
      <c r="G35" s="688"/>
      <c r="H35" s="652"/>
      <c r="I35" s="650"/>
      <c r="J35" s="650"/>
      <c r="K35" s="650"/>
      <c r="L35" s="650"/>
      <c r="M35" s="650"/>
      <c r="N35" s="650"/>
      <c r="O35" s="650"/>
      <c r="P35" s="650"/>
      <c r="Q35" s="651"/>
      <c r="R35" s="13"/>
      <c r="S35" s="5"/>
      <c r="U35" s="11" t="s">
        <v>93</v>
      </c>
      <c r="V35" s="11"/>
      <c r="W35" s="11"/>
      <c r="X35" s="80" t="s">
        <v>217</v>
      </c>
      <c r="Z35" s="11"/>
      <c r="AA35" s="11"/>
      <c r="AB35" s="11"/>
      <c r="AC35" s="11"/>
      <c r="AD35" s="11"/>
      <c r="AE35" s="11"/>
      <c r="AF35" s="11"/>
      <c r="AG35" s="11"/>
    </row>
    <row r="36" spans="1:33" s="6" customFormat="1" ht="14.1" customHeight="1" thickBot="1">
      <c r="A36" s="636"/>
      <c r="B36" s="637"/>
      <c r="C36" s="638"/>
      <c r="D36" s="642" t="s">
        <v>342</v>
      </c>
      <c r="E36" s="684"/>
      <c r="F36" s="685" t="s">
        <v>265</v>
      </c>
      <c r="G36" s="686"/>
      <c r="H36" s="649"/>
      <c r="I36" s="650"/>
      <c r="J36" s="650"/>
      <c r="K36" s="650"/>
      <c r="L36" s="650"/>
      <c r="M36" s="650"/>
      <c r="N36" s="650"/>
      <c r="O36" s="650"/>
      <c r="P36" s="650"/>
      <c r="Q36" s="651"/>
      <c r="R36" s="13"/>
      <c r="S36" s="5"/>
      <c r="U36" s="11" t="s">
        <v>212</v>
      </c>
      <c r="V36" s="11"/>
      <c r="W36" s="11"/>
      <c r="X36" s="80" t="s">
        <v>212</v>
      </c>
      <c r="Z36" s="11"/>
      <c r="AA36" s="11"/>
      <c r="AB36" s="11"/>
      <c r="AC36" s="11"/>
      <c r="AD36" s="11"/>
      <c r="AE36" s="11"/>
      <c r="AF36" s="11"/>
      <c r="AG36" s="11"/>
    </row>
    <row r="37" spans="1:33" s="6" customFormat="1" ht="14.1" customHeight="1" thickBot="1">
      <c r="A37" s="639"/>
      <c r="B37" s="640"/>
      <c r="C37" s="641"/>
      <c r="D37" s="570"/>
      <c r="E37" s="571"/>
      <c r="F37" s="687"/>
      <c r="G37" s="688"/>
      <c r="H37" s="652"/>
      <c r="I37" s="650"/>
      <c r="J37" s="650"/>
      <c r="K37" s="650"/>
      <c r="L37" s="650"/>
      <c r="M37" s="650"/>
      <c r="N37" s="650"/>
      <c r="O37" s="650"/>
      <c r="P37" s="650"/>
      <c r="Q37" s="651"/>
      <c r="R37" s="13"/>
      <c r="S37" s="5"/>
      <c r="U37" s="11"/>
      <c r="V37" s="11"/>
      <c r="W37" s="11"/>
      <c r="X37" s="11"/>
      <c r="Y37" s="11"/>
      <c r="Z37" s="11"/>
      <c r="AA37" s="11"/>
      <c r="AB37" s="11"/>
      <c r="AC37" s="11"/>
      <c r="AD37" s="11"/>
      <c r="AE37" s="11"/>
      <c r="AF37" s="11"/>
      <c r="AG37" s="11"/>
    </row>
    <row r="38" spans="1:33" ht="15" customHeight="1" thickBot="1">
      <c r="A38" s="653" t="s">
        <v>343</v>
      </c>
      <c r="B38" s="654"/>
      <c r="C38" s="655"/>
      <c r="D38" s="662" t="s">
        <v>130</v>
      </c>
      <c r="E38" s="218" t="s">
        <v>344</v>
      </c>
      <c r="F38" s="665" t="s">
        <v>83</v>
      </c>
      <c r="G38" s="666"/>
      <c r="H38" s="667"/>
      <c r="I38" s="668"/>
      <c r="J38" s="669"/>
      <c r="K38" s="669"/>
      <c r="L38" s="669"/>
      <c r="M38" s="669"/>
      <c r="N38" s="669"/>
      <c r="O38" s="669"/>
      <c r="P38" s="669"/>
      <c r="Q38" s="670"/>
      <c r="R38" s="70"/>
      <c r="S38" s="71"/>
      <c r="U38" s="80" t="s">
        <v>345</v>
      </c>
      <c r="X38" s="219" t="s">
        <v>346</v>
      </c>
      <c r="Y38" s="11"/>
    </row>
    <row r="39" spans="1:33" ht="14.1" customHeight="1" thickBot="1">
      <c r="A39" s="656"/>
      <c r="B39" s="657"/>
      <c r="C39" s="658"/>
      <c r="D39" s="663"/>
      <c r="E39" s="671" t="s">
        <v>27</v>
      </c>
      <c r="F39" s="673" t="s">
        <v>85</v>
      </c>
      <c r="G39" s="674"/>
      <c r="H39" s="677"/>
      <c r="I39" s="678"/>
      <c r="J39" s="678"/>
      <c r="K39" s="678"/>
      <c r="L39" s="678"/>
      <c r="M39" s="678"/>
      <c r="N39" s="678"/>
      <c r="O39" s="678"/>
      <c r="P39" s="678"/>
      <c r="Q39" s="679"/>
      <c r="R39" s="70"/>
      <c r="S39" s="70"/>
      <c r="U39" s="80" t="s">
        <v>347</v>
      </c>
      <c r="X39" s="219" t="s">
        <v>348</v>
      </c>
    </row>
    <row r="40" spans="1:33" ht="14.1" customHeight="1" thickBot="1">
      <c r="A40" s="656"/>
      <c r="B40" s="657"/>
      <c r="C40" s="658"/>
      <c r="D40" s="663"/>
      <c r="E40" s="672"/>
      <c r="F40" s="675"/>
      <c r="G40" s="676"/>
      <c r="H40" s="680"/>
      <c r="I40" s="678"/>
      <c r="J40" s="678"/>
      <c r="K40" s="678"/>
      <c r="L40" s="678"/>
      <c r="M40" s="678"/>
      <c r="N40" s="678"/>
      <c r="O40" s="678"/>
      <c r="P40" s="678"/>
      <c r="Q40" s="679"/>
      <c r="R40" s="70"/>
      <c r="S40" s="70"/>
      <c r="U40" s="80" t="s">
        <v>106</v>
      </c>
      <c r="X40" s="220" t="s">
        <v>106</v>
      </c>
    </row>
    <row r="41" spans="1:33" ht="14.1" customHeight="1" thickBot="1">
      <c r="A41" s="656"/>
      <c r="B41" s="657"/>
      <c r="C41" s="658"/>
      <c r="D41" s="663"/>
      <c r="E41" s="681" t="s">
        <v>28</v>
      </c>
      <c r="F41" s="673" t="s">
        <v>85</v>
      </c>
      <c r="G41" s="674"/>
      <c r="H41" s="677"/>
      <c r="I41" s="678"/>
      <c r="J41" s="678"/>
      <c r="K41" s="678"/>
      <c r="L41" s="678"/>
      <c r="M41" s="678"/>
      <c r="N41" s="678"/>
      <c r="O41" s="678"/>
      <c r="P41" s="678"/>
      <c r="Q41" s="679"/>
      <c r="R41" s="70"/>
      <c r="S41" s="70"/>
      <c r="Y41" s="11"/>
    </row>
    <row r="42" spans="1:33" ht="14.1" customHeight="1" thickBot="1">
      <c r="A42" s="656"/>
      <c r="B42" s="657"/>
      <c r="C42" s="658"/>
      <c r="D42" s="664"/>
      <c r="E42" s="672"/>
      <c r="F42" s="675"/>
      <c r="G42" s="676"/>
      <c r="H42" s="680"/>
      <c r="I42" s="678"/>
      <c r="J42" s="678"/>
      <c r="K42" s="678"/>
      <c r="L42" s="678"/>
      <c r="M42" s="678"/>
      <c r="N42" s="678"/>
      <c r="O42" s="678"/>
      <c r="P42" s="678"/>
      <c r="Q42" s="679"/>
      <c r="R42" s="70"/>
      <c r="S42" s="70"/>
      <c r="U42" s="11" t="s">
        <v>218</v>
      </c>
      <c r="X42" s="80" t="s">
        <v>349</v>
      </c>
    </row>
    <row r="43" spans="1:33" s="6" customFormat="1" ht="15" customHeight="1" thickBot="1">
      <c r="A43" s="656"/>
      <c r="B43" s="657"/>
      <c r="C43" s="658"/>
      <c r="D43" s="221" t="s">
        <v>148</v>
      </c>
      <c r="E43" s="222" t="s">
        <v>207</v>
      </c>
      <c r="F43" s="578" t="s">
        <v>70</v>
      </c>
      <c r="G43" s="582"/>
      <c r="H43" s="583"/>
      <c r="I43" s="689"/>
      <c r="J43" s="690"/>
      <c r="K43" s="690"/>
      <c r="L43" s="690"/>
      <c r="M43" s="690"/>
      <c r="N43" s="690"/>
      <c r="O43" s="690"/>
      <c r="P43" s="690"/>
      <c r="Q43" s="691"/>
      <c r="R43" s="13"/>
      <c r="S43" s="71"/>
      <c r="U43" s="11" t="s">
        <v>106</v>
      </c>
      <c r="V43" s="11"/>
      <c r="W43" s="11"/>
      <c r="X43" s="80" t="s">
        <v>193</v>
      </c>
      <c r="Y43" s="80"/>
      <c r="Z43" s="11"/>
      <c r="AA43" s="11"/>
      <c r="AB43" s="11"/>
      <c r="AC43" s="11"/>
      <c r="AD43" s="11"/>
      <c r="AE43" s="11"/>
      <c r="AF43" s="11"/>
      <c r="AG43" s="11"/>
    </row>
    <row r="44" spans="1:33" s="6" customFormat="1" ht="15" customHeight="1" thickBot="1">
      <c r="A44" s="656"/>
      <c r="B44" s="657"/>
      <c r="C44" s="658"/>
      <c r="D44" s="692" t="s">
        <v>350</v>
      </c>
      <c r="E44" s="223" t="s">
        <v>126</v>
      </c>
      <c r="F44" s="665" t="s">
        <v>102</v>
      </c>
      <c r="G44" s="666"/>
      <c r="H44" s="666"/>
      <c r="I44" s="666"/>
      <c r="J44" s="667"/>
      <c r="K44" s="224"/>
      <c r="L44" s="225"/>
      <c r="M44" s="225"/>
      <c r="N44" s="226"/>
      <c r="O44" s="226"/>
      <c r="P44" s="226"/>
      <c r="Q44" s="227"/>
      <c r="R44" s="5"/>
      <c r="S44" s="71"/>
      <c r="U44" s="11"/>
      <c r="V44" s="80"/>
      <c r="W44" s="80"/>
      <c r="X44" s="80" t="s">
        <v>25</v>
      </c>
      <c r="Y44" s="80"/>
      <c r="Z44" s="11"/>
      <c r="AA44" s="11"/>
      <c r="AB44" s="11"/>
      <c r="AC44" s="11"/>
      <c r="AD44" s="11"/>
      <c r="AE44" s="11"/>
      <c r="AF44" s="11"/>
      <c r="AG44" s="11"/>
    </row>
    <row r="45" spans="1:33" s="6" customFormat="1" ht="15" customHeight="1" thickBot="1">
      <c r="A45" s="656"/>
      <c r="B45" s="657"/>
      <c r="C45" s="658"/>
      <c r="D45" s="693"/>
      <c r="E45" s="169"/>
      <c r="F45" s="169"/>
      <c r="G45" s="169"/>
      <c r="H45" s="169"/>
      <c r="I45" s="169"/>
      <c r="J45" s="169"/>
      <c r="K45" s="169"/>
      <c r="L45" s="169"/>
      <c r="M45" s="228" t="s">
        <v>351</v>
      </c>
      <c r="N45" s="695"/>
      <c r="O45" s="696"/>
      <c r="P45" s="697"/>
      <c r="Q45" s="170" t="s">
        <v>24</v>
      </c>
      <c r="R45" s="5"/>
      <c r="S45" s="5"/>
      <c r="U45" s="220" t="s">
        <v>232</v>
      </c>
      <c r="V45" s="80"/>
      <c r="W45" s="80"/>
      <c r="X45" s="11"/>
      <c r="Y45" s="80"/>
      <c r="Z45" s="11"/>
      <c r="AA45" s="11"/>
      <c r="AB45" s="11"/>
      <c r="AC45" s="11"/>
      <c r="AD45" s="11"/>
      <c r="AE45" s="11"/>
      <c r="AF45" s="11"/>
      <c r="AG45" s="11"/>
    </row>
    <row r="46" spans="1:33" s="6" customFormat="1" ht="15" customHeight="1" thickBot="1">
      <c r="A46" s="659"/>
      <c r="B46" s="660"/>
      <c r="C46" s="661"/>
      <c r="D46" s="694"/>
      <c r="E46" s="171"/>
      <c r="F46" s="169"/>
      <c r="G46" s="169"/>
      <c r="H46" s="169"/>
      <c r="I46" s="169"/>
      <c r="J46" s="169"/>
      <c r="K46" s="169"/>
      <c r="L46" s="171"/>
      <c r="M46" s="229" t="s">
        <v>352</v>
      </c>
      <c r="N46" s="695"/>
      <c r="O46" s="696"/>
      <c r="P46" s="697"/>
      <c r="Q46" s="230" t="s">
        <v>24</v>
      </c>
      <c r="R46" s="13"/>
      <c r="S46" s="5"/>
      <c r="U46" s="220" t="s">
        <v>100</v>
      </c>
      <c r="V46" s="11"/>
      <c r="W46" s="11"/>
      <c r="X46" s="80" t="s">
        <v>353</v>
      </c>
      <c r="Y46" s="80"/>
      <c r="Z46" s="11"/>
      <c r="AA46" s="11"/>
      <c r="AB46" s="11"/>
      <c r="AC46" s="11"/>
      <c r="AD46" s="11"/>
      <c r="AE46" s="11"/>
      <c r="AF46" s="11"/>
      <c r="AG46" s="11"/>
    </row>
    <row r="47" spans="1:33" ht="15" customHeight="1" thickBot="1">
      <c r="A47" s="352" t="s">
        <v>354</v>
      </c>
      <c r="B47" s="353"/>
      <c r="C47" s="354"/>
      <c r="D47" s="731" t="s">
        <v>23</v>
      </c>
      <c r="E47" s="732"/>
      <c r="F47" s="733" t="s">
        <v>157</v>
      </c>
      <c r="G47" s="706"/>
      <c r="H47" s="706"/>
      <c r="I47" s="706"/>
      <c r="J47" s="706"/>
      <c r="K47" s="707"/>
      <c r="L47" s="231"/>
      <c r="M47" s="231"/>
      <c r="N47" s="231"/>
      <c r="O47" s="231"/>
      <c r="P47" s="231"/>
      <c r="Q47" s="232"/>
      <c r="R47" s="70"/>
      <c r="S47" s="71"/>
      <c r="U47" s="220" t="s">
        <v>231</v>
      </c>
      <c r="X47" s="80" t="s">
        <v>355</v>
      </c>
    </row>
    <row r="48" spans="1:33" ht="15" customHeight="1" thickBot="1">
      <c r="A48" s="355"/>
      <c r="B48" s="356"/>
      <c r="C48" s="357"/>
      <c r="D48" s="587" t="s">
        <v>356</v>
      </c>
      <c r="E48" s="734"/>
      <c r="F48" s="729"/>
      <c r="G48" s="735" t="s">
        <v>357</v>
      </c>
      <c r="H48" s="736"/>
      <c r="I48" s="736"/>
      <c r="J48" s="737"/>
      <c r="K48" s="738" t="s">
        <v>358</v>
      </c>
      <c r="L48" s="739"/>
      <c r="M48" s="740"/>
      <c r="N48" s="712"/>
      <c r="O48" s="713"/>
      <c r="P48" s="713"/>
      <c r="Q48" s="714"/>
      <c r="R48" s="70"/>
      <c r="S48" s="71"/>
      <c r="U48" s="220" t="s">
        <v>101</v>
      </c>
      <c r="X48" s="80" t="s">
        <v>106</v>
      </c>
    </row>
    <row r="49" spans="1:33" ht="15" customHeight="1" thickBot="1">
      <c r="A49" s="358"/>
      <c r="B49" s="359"/>
      <c r="C49" s="360"/>
      <c r="D49" s="715" t="s">
        <v>359</v>
      </c>
      <c r="E49" s="716"/>
      <c r="F49" s="716"/>
      <c r="G49" s="705" t="s">
        <v>357</v>
      </c>
      <c r="H49" s="706"/>
      <c r="I49" s="706"/>
      <c r="J49" s="707"/>
      <c r="K49" s="717" t="s">
        <v>358</v>
      </c>
      <c r="L49" s="718"/>
      <c r="M49" s="718"/>
      <c r="N49" s="719"/>
      <c r="O49" s="720"/>
      <c r="P49" s="720"/>
      <c r="Q49" s="721"/>
      <c r="R49" s="70"/>
      <c r="S49" s="71"/>
    </row>
    <row r="50" spans="1:33" ht="15" customHeight="1" thickBot="1">
      <c r="A50" s="352" t="s">
        <v>360</v>
      </c>
      <c r="B50" s="722"/>
      <c r="C50" s="723"/>
      <c r="D50" s="727" t="s">
        <v>58</v>
      </c>
      <c r="E50" s="728"/>
      <c r="F50" s="575" t="s">
        <v>77</v>
      </c>
      <c r="G50" s="498"/>
      <c r="H50" s="499"/>
      <c r="I50" s="233"/>
      <c r="J50" s="234"/>
      <c r="K50" s="235"/>
      <c r="L50" s="236"/>
      <c r="M50" s="236"/>
      <c r="N50" s="236"/>
      <c r="O50" s="236"/>
      <c r="P50" s="236"/>
      <c r="Q50" s="237"/>
      <c r="R50" s="70"/>
      <c r="S50" s="71"/>
      <c r="X50" s="11" t="s">
        <v>208</v>
      </c>
    </row>
    <row r="51" spans="1:33" ht="15" customHeight="1" thickBot="1">
      <c r="A51" s="724"/>
      <c r="B51" s="725"/>
      <c r="C51" s="726"/>
      <c r="D51" s="587" t="s">
        <v>69</v>
      </c>
      <c r="E51" s="729"/>
      <c r="F51" s="730"/>
      <c r="G51" s="696"/>
      <c r="H51" s="697"/>
      <c r="I51" s="698" t="s">
        <v>47</v>
      </c>
      <c r="J51" s="699"/>
      <c r="K51" s="700"/>
      <c r="L51" s="701"/>
      <c r="M51" s="573"/>
      <c r="N51" s="573"/>
      <c r="O51" s="573"/>
      <c r="P51" s="573"/>
      <c r="Q51" s="574"/>
      <c r="R51" s="70"/>
      <c r="S51" s="71"/>
      <c r="X51" s="80" t="s">
        <v>161</v>
      </c>
    </row>
    <row r="52" spans="1:33" ht="24.95" customHeight="1" thickBot="1">
      <c r="A52" s="702" t="s">
        <v>361</v>
      </c>
      <c r="B52" s="702"/>
      <c r="C52" s="702"/>
      <c r="D52" s="703" t="s">
        <v>207</v>
      </c>
      <c r="E52" s="704"/>
      <c r="F52" s="705" t="s">
        <v>70</v>
      </c>
      <c r="G52" s="706"/>
      <c r="H52" s="707"/>
      <c r="I52" s="708"/>
      <c r="J52" s="709"/>
      <c r="K52" s="709"/>
      <c r="L52" s="710"/>
      <c r="M52" s="710"/>
      <c r="N52" s="710"/>
      <c r="O52" s="710"/>
      <c r="P52" s="710"/>
      <c r="Q52" s="711"/>
      <c r="R52" s="70"/>
      <c r="S52" s="71"/>
      <c r="X52" s="81"/>
    </row>
    <row r="53" spans="1:33" ht="15" customHeight="1" thickBot="1">
      <c r="A53" s="747" t="s">
        <v>362</v>
      </c>
      <c r="B53" s="748"/>
      <c r="C53" s="749"/>
      <c r="D53" s="703" t="s">
        <v>26</v>
      </c>
      <c r="E53" s="704"/>
      <c r="F53" s="753" t="s">
        <v>70</v>
      </c>
      <c r="G53" s="754"/>
      <c r="H53" s="755"/>
      <c r="I53" s="756" t="s">
        <v>363</v>
      </c>
      <c r="J53" s="757"/>
      <c r="K53" s="758"/>
      <c r="L53" s="665" t="s">
        <v>265</v>
      </c>
      <c r="M53" s="666"/>
      <c r="N53" s="666"/>
      <c r="O53" s="666"/>
      <c r="P53" s="666"/>
      <c r="Q53" s="667"/>
      <c r="R53" s="70"/>
      <c r="S53" s="71"/>
      <c r="X53" s="176" t="s">
        <v>139</v>
      </c>
    </row>
    <row r="54" spans="1:33" ht="15" customHeight="1" thickBot="1">
      <c r="A54" s="750"/>
      <c r="B54" s="751"/>
      <c r="C54" s="752"/>
      <c r="D54" s="703" t="s">
        <v>119</v>
      </c>
      <c r="E54" s="704"/>
      <c r="F54" s="759"/>
      <c r="G54" s="760"/>
      <c r="H54" s="760"/>
      <c r="I54" s="760"/>
      <c r="J54" s="760"/>
      <c r="K54" s="760"/>
      <c r="L54" s="760"/>
      <c r="M54" s="760"/>
      <c r="N54" s="760"/>
      <c r="O54" s="760"/>
      <c r="P54" s="760"/>
      <c r="Q54" s="761"/>
      <c r="R54" s="70"/>
      <c r="S54" s="70"/>
      <c r="X54" s="176" t="s">
        <v>106</v>
      </c>
    </row>
    <row r="55" spans="1:33" s="6" customFormat="1" ht="24.95" customHeight="1" thickBot="1">
      <c r="A55" s="437" t="s">
        <v>258</v>
      </c>
      <c r="B55" s="438"/>
      <c r="C55" s="439"/>
      <c r="D55" s="703" t="s">
        <v>58</v>
      </c>
      <c r="E55" s="704"/>
      <c r="F55" s="741" t="s">
        <v>70</v>
      </c>
      <c r="G55" s="742"/>
      <c r="H55" s="743"/>
      <c r="I55" s="744" t="s">
        <v>364</v>
      </c>
      <c r="J55" s="745"/>
      <c r="K55" s="745"/>
      <c r="L55" s="745"/>
      <c r="M55" s="745"/>
      <c r="N55" s="745"/>
      <c r="O55" s="745"/>
      <c r="P55" s="745"/>
      <c r="Q55" s="746"/>
      <c r="R55" s="13"/>
      <c r="S55" s="71"/>
      <c r="U55" s="11"/>
      <c r="V55" s="11"/>
      <c r="W55" s="80"/>
      <c r="X55" s="176"/>
      <c r="Y55" s="80"/>
      <c r="Z55" s="11"/>
      <c r="AA55" s="11"/>
      <c r="AB55" s="11"/>
      <c r="AC55" s="11"/>
      <c r="AD55" s="11"/>
      <c r="AE55" s="11"/>
      <c r="AF55" s="11"/>
      <c r="AG55" s="11"/>
    </row>
    <row r="56" spans="1:33" s="6" customFormat="1" ht="4.5" customHeight="1" thickBot="1">
      <c r="A56" s="115"/>
      <c r="B56" s="116"/>
      <c r="C56" s="115"/>
      <c r="D56" s="115"/>
      <c r="E56" s="77"/>
      <c r="F56" s="77"/>
      <c r="G56" s="77"/>
      <c r="H56" s="77"/>
      <c r="I56" s="117"/>
      <c r="J56" s="117"/>
      <c r="K56" s="117"/>
      <c r="L56" s="117"/>
      <c r="M56" s="117"/>
      <c r="N56" s="117"/>
      <c r="O56" s="117"/>
      <c r="P56" s="117"/>
      <c r="Q56" s="117"/>
      <c r="R56" s="13"/>
      <c r="S56" s="71"/>
      <c r="U56" s="11"/>
      <c r="V56" s="11"/>
      <c r="W56" s="80"/>
      <c r="Y56" s="80"/>
      <c r="Z56" s="11"/>
      <c r="AA56" s="11"/>
      <c r="AB56" s="11"/>
      <c r="AC56" s="11"/>
      <c r="AD56" s="11"/>
      <c r="AE56" s="11"/>
      <c r="AF56" s="11"/>
      <c r="AG56" s="11"/>
    </row>
    <row r="57" spans="1:33" s="6" customFormat="1" ht="10.5" customHeight="1" thickBot="1">
      <c r="A57" s="82" t="s">
        <v>30</v>
      </c>
      <c r="B57" s="118"/>
      <c r="C57" s="80" t="s">
        <v>31</v>
      </c>
      <c r="D57" s="80"/>
      <c r="E57" s="80"/>
      <c r="F57" s="80"/>
      <c r="G57" s="84"/>
      <c r="H57" s="80"/>
      <c r="I57" s="80"/>
      <c r="J57" s="80"/>
      <c r="K57" s="80"/>
      <c r="L57" s="80"/>
      <c r="M57" s="80"/>
      <c r="N57" s="80"/>
      <c r="O57" s="80"/>
      <c r="P57" s="80"/>
      <c r="Q57" s="79"/>
      <c r="R57" s="13"/>
      <c r="S57" s="5"/>
      <c r="U57" s="11"/>
      <c r="V57" s="11"/>
      <c r="W57" s="80"/>
      <c r="Y57" s="80"/>
      <c r="Z57" s="11"/>
      <c r="AA57" s="11"/>
      <c r="AB57" s="11"/>
      <c r="AC57" s="11"/>
      <c r="AD57" s="11"/>
      <c r="AE57" s="11"/>
      <c r="AF57" s="11"/>
      <c r="AG57" s="11"/>
    </row>
    <row r="58" spans="1:33" ht="10.5" customHeight="1" thickBot="1">
      <c r="A58" s="82"/>
      <c r="B58" s="85"/>
      <c r="C58" s="80" t="s">
        <v>122</v>
      </c>
      <c r="D58" s="80"/>
      <c r="E58" s="80"/>
      <c r="F58" s="80"/>
      <c r="G58" s="84"/>
      <c r="H58" s="80"/>
      <c r="I58" s="80"/>
      <c r="J58" s="80"/>
      <c r="K58" s="80"/>
      <c r="L58" s="80"/>
      <c r="M58" s="80"/>
      <c r="N58" s="80"/>
      <c r="O58" s="80"/>
      <c r="P58" s="80"/>
      <c r="Q58" s="80"/>
      <c r="R58" s="70"/>
      <c r="S58" s="71"/>
      <c r="X58" s="81" t="s">
        <v>266</v>
      </c>
    </row>
    <row r="59" spans="1:33" ht="10.5" customHeight="1">
      <c r="A59" s="86" t="s">
        <v>33</v>
      </c>
      <c r="B59" s="80" t="s">
        <v>34</v>
      </c>
      <c r="C59" s="80"/>
      <c r="D59" s="80"/>
      <c r="E59" s="80"/>
      <c r="F59" s="80"/>
      <c r="G59" s="80"/>
      <c r="H59" s="80"/>
      <c r="I59" s="80"/>
      <c r="J59" s="80"/>
      <c r="K59" s="80"/>
      <c r="L59" s="80"/>
      <c r="M59" s="80"/>
      <c r="N59" s="80"/>
      <c r="O59" s="80"/>
      <c r="P59" s="80"/>
      <c r="Q59" s="80"/>
      <c r="R59" s="70"/>
      <c r="S59" s="71"/>
      <c r="X59" s="81" t="s">
        <v>268</v>
      </c>
    </row>
    <row r="60" spans="1:33" s="6" customFormat="1" ht="10.5" customHeight="1">
      <c r="A60" s="86" t="s">
        <v>35</v>
      </c>
      <c r="B60" s="527" t="s">
        <v>381</v>
      </c>
      <c r="C60" s="527"/>
      <c r="D60" s="527"/>
      <c r="E60" s="527"/>
      <c r="F60" s="527"/>
      <c r="G60" s="527"/>
      <c r="H60" s="527"/>
      <c r="I60" s="527"/>
      <c r="J60" s="527"/>
      <c r="K60" s="527"/>
      <c r="L60" s="527"/>
      <c r="M60" s="527"/>
      <c r="N60" s="80"/>
      <c r="O60" s="80"/>
      <c r="P60" s="79"/>
      <c r="Q60" s="79"/>
      <c r="R60" s="13"/>
      <c r="S60" s="71"/>
      <c r="U60" s="11"/>
      <c r="V60" s="80"/>
      <c r="W60" s="80"/>
      <c r="X60" s="81" t="s">
        <v>272</v>
      </c>
      <c r="Y60" s="80"/>
      <c r="Z60" s="11"/>
      <c r="AA60" s="11"/>
      <c r="AB60" s="11"/>
      <c r="AC60" s="11"/>
      <c r="AD60" s="11"/>
      <c r="AE60" s="11"/>
      <c r="AF60" s="11"/>
      <c r="AG60" s="11"/>
    </row>
    <row r="61" spans="1:33" s="80" customFormat="1" ht="10.5" customHeight="1">
      <c r="A61" s="73"/>
      <c r="B61" s="73"/>
      <c r="C61" s="73"/>
      <c r="D61" s="73"/>
      <c r="E61" s="73"/>
      <c r="F61" s="73"/>
      <c r="G61" s="75"/>
      <c r="H61" s="73"/>
      <c r="I61" s="73"/>
      <c r="J61" s="73"/>
      <c r="K61" s="73"/>
      <c r="L61" s="73"/>
      <c r="M61" s="73"/>
      <c r="N61" s="73"/>
      <c r="O61" s="73"/>
      <c r="P61" s="70"/>
      <c r="Q61" s="70"/>
      <c r="R61" s="79"/>
      <c r="S61" s="79"/>
      <c r="X61" s="81" t="s">
        <v>274</v>
      </c>
    </row>
    <row r="62" spans="1:33" s="80" customFormat="1" ht="10.5" customHeight="1">
      <c r="A62" s="73"/>
      <c r="B62" s="73"/>
      <c r="C62" s="73"/>
      <c r="D62" s="73"/>
      <c r="E62" s="73"/>
      <c r="F62" s="73"/>
      <c r="G62" s="75"/>
      <c r="H62" s="73"/>
      <c r="I62" s="73"/>
      <c r="J62" s="73"/>
      <c r="K62" s="73"/>
      <c r="L62" s="73"/>
      <c r="M62" s="73"/>
      <c r="N62" s="73"/>
      <c r="O62" s="73"/>
      <c r="P62" s="70"/>
      <c r="Q62" s="70"/>
      <c r="R62" s="79"/>
      <c r="X62" s="81" t="s">
        <v>276</v>
      </c>
    </row>
    <row r="63" spans="1:33" s="80" customFormat="1" ht="10.5" customHeight="1">
      <c r="A63" s="73"/>
      <c r="B63" s="73"/>
      <c r="C63" s="73"/>
      <c r="D63" s="73"/>
      <c r="E63" s="73"/>
      <c r="F63" s="73"/>
      <c r="G63" s="75"/>
      <c r="H63" s="73"/>
      <c r="I63" s="73"/>
      <c r="J63" s="73"/>
      <c r="K63" s="73"/>
      <c r="L63" s="73"/>
      <c r="M63" s="73"/>
      <c r="N63" s="73"/>
      <c r="O63" s="73"/>
      <c r="P63" s="70"/>
      <c r="Q63" s="70"/>
      <c r="R63" s="79"/>
      <c r="S63" s="79"/>
      <c r="X63" s="81" t="s">
        <v>367</v>
      </c>
    </row>
    <row r="64" spans="1:33" s="80" customFormat="1">
      <c r="A64" s="73"/>
      <c r="B64" s="73"/>
      <c r="C64" s="73"/>
      <c r="D64" s="73"/>
      <c r="E64" s="73"/>
      <c r="F64" s="73"/>
      <c r="G64" s="75"/>
      <c r="H64" s="73"/>
      <c r="I64" s="73"/>
      <c r="J64" s="73"/>
      <c r="K64" s="73"/>
      <c r="L64" s="73"/>
      <c r="M64" s="73"/>
      <c r="N64" s="73"/>
      <c r="O64" s="73"/>
      <c r="P64" s="70"/>
      <c r="Q64" s="70"/>
      <c r="R64" s="79"/>
      <c r="S64" s="79"/>
    </row>
    <row r="65" spans="7:24" ht="12" customHeight="1">
      <c r="P65" s="70"/>
      <c r="Q65" s="70"/>
      <c r="R65" s="70"/>
      <c r="S65" s="70"/>
      <c r="X65" s="80" t="s">
        <v>108</v>
      </c>
    </row>
    <row r="66" spans="7:24" ht="12" customHeight="1">
      <c r="R66" s="70"/>
      <c r="S66" s="70"/>
      <c r="X66" s="80" t="s">
        <v>106</v>
      </c>
    </row>
    <row r="67" spans="7:24" ht="12" customHeight="1">
      <c r="R67" s="70"/>
      <c r="S67" s="70"/>
      <c r="X67" s="11"/>
    </row>
    <row r="68" spans="7:24" ht="12" customHeight="1">
      <c r="R68" s="70"/>
      <c r="S68" s="70"/>
    </row>
    <row r="69" spans="7:24" ht="12" customHeight="1"/>
    <row r="70" spans="7:24" ht="12" customHeight="1"/>
    <row r="71" spans="7:24" ht="12" customHeight="1"/>
    <row r="72" spans="7:24" ht="12" customHeight="1"/>
    <row r="73" spans="7:24" ht="12" customHeight="1">
      <c r="G73" s="73"/>
    </row>
    <row r="74" spans="7:24" ht="12" customHeight="1">
      <c r="G74" s="73"/>
    </row>
    <row r="75" spans="7:24" ht="12" customHeight="1">
      <c r="G75" s="73"/>
    </row>
    <row r="76" spans="7:24" ht="12" customHeight="1">
      <c r="G76" s="73"/>
    </row>
    <row r="77" spans="7:24" ht="12" customHeight="1">
      <c r="G77" s="73"/>
    </row>
    <row r="78" spans="7:24" ht="12" customHeight="1">
      <c r="G78" s="73"/>
    </row>
    <row r="79" spans="7:24" ht="12" customHeight="1">
      <c r="G79" s="73"/>
    </row>
    <row r="80" spans="7:24" ht="12" customHeight="1">
      <c r="G80" s="73"/>
    </row>
    <row r="81" spans="7:7" ht="12" customHeight="1">
      <c r="G81" s="73"/>
    </row>
    <row r="82" spans="7:7" ht="12" customHeight="1">
      <c r="G82" s="73"/>
    </row>
    <row r="83" spans="7:7" ht="12" customHeight="1">
      <c r="G83" s="73"/>
    </row>
    <row r="84" spans="7:7" ht="12" customHeight="1">
      <c r="G84" s="73"/>
    </row>
    <row r="85" spans="7:7" ht="12" customHeight="1">
      <c r="G85" s="73"/>
    </row>
    <row r="86" spans="7:7" ht="12" customHeight="1">
      <c r="G86" s="73"/>
    </row>
    <row r="87" spans="7:7" ht="12" customHeight="1">
      <c r="G87" s="73"/>
    </row>
    <row r="88" spans="7:7" ht="12" customHeight="1">
      <c r="G88" s="73"/>
    </row>
    <row r="89" spans="7:7" ht="12" customHeight="1">
      <c r="G89" s="73"/>
    </row>
    <row r="90" spans="7:7" ht="12" customHeight="1">
      <c r="G90" s="73"/>
    </row>
    <row r="91" spans="7:7" ht="12" customHeight="1">
      <c r="G91" s="73"/>
    </row>
    <row r="92" spans="7:7" ht="12" customHeight="1">
      <c r="G92" s="73"/>
    </row>
    <row r="93" spans="7:7" ht="12" customHeight="1">
      <c r="G93" s="73"/>
    </row>
    <row r="94" spans="7:7" ht="12" customHeight="1">
      <c r="G94" s="73"/>
    </row>
    <row r="95" spans="7:7" ht="12" customHeight="1">
      <c r="G95" s="73"/>
    </row>
    <row r="96" spans="7:7" ht="12" customHeight="1">
      <c r="G96" s="73"/>
    </row>
    <row r="97" spans="7:7" ht="12" customHeight="1">
      <c r="G97" s="73"/>
    </row>
    <row r="98" spans="7:7" ht="12" customHeight="1">
      <c r="G98" s="73"/>
    </row>
    <row r="99" spans="7:7" ht="12" customHeight="1">
      <c r="G99" s="73"/>
    </row>
    <row r="100" spans="7:7" ht="12" customHeight="1">
      <c r="G100" s="73"/>
    </row>
    <row r="101" spans="7:7" ht="12" customHeight="1">
      <c r="G101" s="73"/>
    </row>
    <row r="102" spans="7:7" ht="12" customHeight="1">
      <c r="G102" s="73"/>
    </row>
    <row r="103" spans="7:7" ht="12" customHeight="1">
      <c r="G103" s="73"/>
    </row>
    <row r="104" spans="7:7" ht="12" customHeight="1">
      <c r="G104" s="73"/>
    </row>
    <row r="105" spans="7:7" ht="12" customHeight="1">
      <c r="G105" s="73"/>
    </row>
    <row r="106" spans="7:7" ht="12" customHeight="1">
      <c r="G106" s="73"/>
    </row>
    <row r="107" spans="7:7" ht="12" customHeight="1">
      <c r="G107" s="73"/>
    </row>
    <row r="108" spans="7:7" ht="12" customHeight="1">
      <c r="G108" s="73"/>
    </row>
    <row r="109" spans="7:7" ht="12" customHeight="1">
      <c r="G109" s="73"/>
    </row>
    <row r="110" spans="7:7" ht="12" customHeight="1">
      <c r="G110" s="73"/>
    </row>
    <row r="111" spans="7:7" ht="12" customHeight="1">
      <c r="G111" s="73"/>
    </row>
    <row r="112" spans="7:7" ht="12" customHeight="1">
      <c r="G112" s="73"/>
    </row>
    <row r="113" spans="7:7" ht="12" customHeight="1">
      <c r="G113" s="73"/>
    </row>
    <row r="114" spans="7:7" ht="12" customHeight="1">
      <c r="G114" s="73"/>
    </row>
    <row r="115" spans="7:7" ht="12" customHeight="1">
      <c r="G115" s="73"/>
    </row>
    <row r="116" spans="7:7">
      <c r="G116" s="73"/>
    </row>
    <row r="117" spans="7:7">
      <c r="G117" s="73"/>
    </row>
    <row r="118" spans="7:7">
      <c r="G118" s="73"/>
    </row>
    <row r="119" spans="7:7">
      <c r="G119" s="73"/>
    </row>
    <row r="120" spans="7:7">
      <c r="G120" s="73"/>
    </row>
    <row r="122" spans="7:7">
      <c r="G122" s="73"/>
    </row>
    <row r="123" spans="7:7">
      <c r="G123" s="73"/>
    </row>
    <row r="124" spans="7:7">
      <c r="G124" s="73"/>
    </row>
    <row r="125" spans="7:7">
      <c r="G125" s="73"/>
    </row>
    <row r="126" spans="7:7">
      <c r="G126" s="73"/>
    </row>
    <row r="127" spans="7:7">
      <c r="G127" s="73"/>
    </row>
    <row r="128" spans="7:7">
      <c r="G128" s="73"/>
    </row>
    <row r="129" spans="7:7">
      <c r="G129" s="73"/>
    </row>
    <row r="131" spans="7:7">
      <c r="G131" s="73"/>
    </row>
    <row r="132" spans="7:7">
      <c r="G132" s="73"/>
    </row>
    <row r="137" spans="7:7">
      <c r="G137" s="73"/>
    </row>
    <row r="138" spans="7:7">
      <c r="G138" s="73"/>
    </row>
    <row r="139" spans="7:7">
      <c r="G139" s="73"/>
    </row>
    <row r="140" spans="7:7">
      <c r="G140" s="73"/>
    </row>
    <row r="141" spans="7:7">
      <c r="G141" s="73"/>
    </row>
    <row r="142" spans="7:7">
      <c r="G142" s="73"/>
    </row>
  </sheetData>
  <sheetProtection sheet="1" selectLockedCells="1"/>
  <dataConsolidate/>
  <mergeCells count="124">
    <mergeCell ref="B60:M60"/>
    <mergeCell ref="G48:J48"/>
    <mergeCell ref="K48:M48"/>
    <mergeCell ref="A55:C55"/>
    <mergeCell ref="D55:E55"/>
    <mergeCell ref="F55:H55"/>
    <mergeCell ref="I55:Q55"/>
    <mergeCell ref="A53:C54"/>
    <mergeCell ref="D53:E53"/>
    <mergeCell ref="F53:H53"/>
    <mergeCell ref="I53:K53"/>
    <mergeCell ref="L53:Q53"/>
    <mergeCell ref="D54:E54"/>
    <mergeCell ref="F54:Q5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D26:E26"/>
    <mergeCell ref="F26:Q26"/>
    <mergeCell ref="D27:E27"/>
    <mergeCell ref="F27:Q27"/>
    <mergeCell ref="A28:C32"/>
    <mergeCell ref="D28:E28"/>
    <mergeCell ref="F28:Q28"/>
    <mergeCell ref="D29:E30"/>
    <mergeCell ref="F29:G30"/>
    <mergeCell ref="H29:Q30"/>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H2:I2"/>
    <mergeCell ref="J2:P2"/>
    <mergeCell ref="A3:Q3"/>
    <mergeCell ref="A4:C15"/>
    <mergeCell ref="D4:D10"/>
    <mergeCell ref="F4:J4"/>
    <mergeCell ref="K4:Q4"/>
    <mergeCell ref="F5:Q5"/>
    <mergeCell ref="F6:Q6"/>
    <mergeCell ref="F7:Q7"/>
  </mergeCells>
  <phoneticPr fontId="3"/>
  <dataValidations count="24">
    <dataValidation allowBlank="1" showInputMessage="1" showErrorMessage="1" promptTitle="記入例" prompt="_x000a_　・○○区管内緊急_x000a_　 工事指定業者_x000a_　・下水道緊急修繕_x000a_   業者" sqref="F18:Q18 F20:Q20" xr:uid="{00000000-0002-0000-0300-000000000000}"/>
    <dataValidation allowBlank="1" showErrorMessage="1" sqref="F17:Q17 F51:H51" xr:uid="{00000000-0002-0000-0300-000001000000}"/>
    <dataValidation allowBlank="1" showInputMessage="1" showErrorMessage="1" prompt="入力は_x000a_西暦/月/日" sqref="L51:Q51 N48:Q49" xr:uid="{00000000-0002-0000-0300-000002000000}"/>
    <dataValidation type="list" errorStyle="warning" allowBlank="1" showInputMessage="1" showErrorMessage="1" sqref="L15:Q15 L12:Q12" xr:uid="{00000000-0002-0000-0300-000003000000}">
      <formula1>$V$12:$V$14</formula1>
    </dataValidation>
    <dataValidation type="list" errorStyle="warning" allowBlank="1" showInputMessage="1" showErrorMessage="1" sqref="F16:Q16" xr:uid="{00000000-0002-0000-0300-000004000000}">
      <formula1>$U$17:$U$19</formula1>
    </dataValidation>
    <dataValidation type="list" errorStyle="warning" allowBlank="1" showInputMessage="1" showErrorMessage="1" sqref="F4:J4" xr:uid="{00000000-0002-0000-0300-000005000000}">
      <formula1>$U$4:$U$7</formula1>
    </dataValidation>
    <dataValidation type="list" errorStyle="warning" allowBlank="1" showInputMessage="1" showErrorMessage="1" sqref="F38:H38" xr:uid="{00000000-0002-0000-0300-000006000000}">
      <formula1>$U$38:$U$40</formula1>
    </dataValidation>
    <dataValidation type="list" errorStyle="warning" allowBlank="1" showInputMessage="1" showErrorMessage="1" sqref="F11:H11" xr:uid="{00000000-0002-0000-0300-000007000000}">
      <formula1>$U$12:$U$13</formula1>
    </dataValidation>
    <dataValidation type="list" errorStyle="warning" allowBlank="1" showInputMessage="1" showErrorMessage="1" sqref="F14:H14" xr:uid="{00000000-0002-0000-0300-000008000000}">
      <formula1>$U$14:$U$15</formula1>
    </dataValidation>
    <dataValidation type="list" errorStyle="warning" allowBlank="1" showInputMessage="1" showErrorMessage="1" sqref="F21:Q21" xr:uid="{00000000-0002-0000-0300-000009000000}">
      <formula1>$U$27:$U$29</formula1>
    </dataValidation>
    <dataValidation type="list" errorStyle="warning" allowBlank="1" showInputMessage="1" showErrorMessage="1" sqref="F25:H25 F22:H22 F15:G15 F39:G42 F29:G32" xr:uid="{00000000-0002-0000-0300-00000A000000}">
      <formula1>$W$12:$W$13</formula1>
    </dataValidation>
    <dataValidation type="list" errorStyle="warning" allowBlank="1" showInputMessage="1" showErrorMessage="1" sqref="G49" xr:uid="{00000000-0002-0000-0300-00000B000000}">
      <formula1>$X$43:$X$44</formula1>
    </dataValidation>
    <dataValidation type="list" errorStyle="warning" allowBlank="1" showInputMessage="1" showErrorMessage="1" sqref="G48:J48" xr:uid="{00000000-0002-0000-0300-00000C000000}">
      <formula1>$X$42</formula1>
    </dataValidation>
    <dataValidation type="list" errorStyle="warning" allowBlank="1" showErrorMessage="1" sqref="F47" xr:uid="{00000000-0002-0000-0300-00000D000000}">
      <formula1>$X$38:$X$40</formula1>
    </dataValidation>
    <dataValidation type="list" errorStyle="warning" allowBlank="1" showInputMessage="1" showErrorMessage="1" sqref="F50:H50" xr:uid="{00000000-0002-0000-0300-00000E000000}">
      <formula1>$X$46:$X$48</formula1>
    </dataValidation>
    <dataValidation type="list" errorStyle="warning" allowBlank="1" showInputMessage="1" showErrorMessage="1" sqref="F53:H53" xr:uid="{00000000-0002-0000-0300-00000F000000}">
      <formula1>$X$53:$X$54</formula1>
    </dataValidation>
    <dataValidation type="list" errorStyle="warning" allowBlank="1" showInputMessage="1" showErrorMessage="1" sqref="F52:H52" xr:uid="{00000000-0002-0000-0300-000010000000}">
      <formula1>$X$50:$X$51</formula1>
    </dataValidation>
    <dataValidation type="list" errorStyle="warning" allowBlank="1" showInputMessage="1" showErrorMessage="1" sqref="F43:H43" xr:uid="{00000000-0002-0000-0300-000011000000}">
      <formula1>$U$42:$U$43</formula1>
    </dataValidation>
    <dataValidation type="list" errorStyle="warning" allowBlank="1" showInputMessage="1" showErrorMessage="1" sqref="F44:J44" xr:uid="{00000000-0002-0000-0300-000012000000}">
      <formula1>$U$45:$U$48</formula1>
    </dataValidation>
    <dataValidation type="list" errorStyle="warning" allowBlank="1" showInputMessage="1" showErrorMessage="1" sqref="F33:Q33 F28:Q28" xr:uid="{00000000-0002-0000-0300-000013000000}">
      <formula1>$X$27:$X$29</formula1>
    </dataValidation>
    <dataValidation type="list" errorStyle="warning" allowBlank="1" showInputMessage="1" showErrorMessage="1" sqref="F34:G37" xr:uid="{00000000-0002-0000-0300-000014000000}">
      <formula1>$X$12:$X$21</formula1>
    </dataValidation>
    <dataValidation type="list" allowBlank="1" showInputMessage="1" showErrorMessage="1" sqref="F12:G12" xr:uid="{00000000-0002-0000-0300-000015000000}">
      <formula1>$X$12:$X$21</formula1>
    </dataValidation>
    <dataValidation type="list" errorStyle="warning" allowBlank="1" showInputMessage="1" showErrorMessage="1" sqref="F55:H55" xr:uid="{00000000-0002-0000-0300-000016000000}">
      <formula1>$X$65:$X$66</formula1>
    </dataValidation>
    <dataValidation type="list" errorStyle="warning" allowBlank="1" showInputMessage="1" showErrorMessage="1" sqref="L53:Q53" xr:uid="{00000000-0002-0000-0300-000017000000}">
      <formula1>$X$58:$X$63</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K20" sqref="K20:N21"/>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38" t="s">
        <v>391</v>
      </c>
      <c r="B1" s="9"/>
      <c r="C1" s="9"/>
      <c r="D1" s="9"/>
      <c r="E1" s="9"/>
      <c r="F1" s="9"/>
      <c r="G1" s="9"/>
      <c r="H1" s="9"/>
      <c r="I1" s="9"/>
      <c r="J1" s="9"/>
      <c r="K1" s="9"/>
      <c r="L1" s="9"/>
      <c r="M1" s="9"/>
      <c r="N1" s="9"/>
    </row>
    <row r="2" spans="1:25" s="90" customFormat="1" ht="12.75" thickBot="1">
      <c r="A2" s="87"/>
      <c r="B2" s="87"/>
      <c r="C2" s="87"/>
      <c r="D2" s="87"/>
      <c r="E2" s="87"/>
      <c r="H2" s="762" t="s">
        <v>0</v>
      </c>
      <c r="I2" s="763"/>
      <c r="J2" s="764">
        <f>'様式-1-Ⅰ（プラント）'!H2</f>
        <v>24110802</v>
      </c>
      <c r="K2" s="765"/>
      <c r="L2" s="765"/>
      <c r="M2" s="766"/>
      <c r="N2" s="91"/>
      <c r="O2" s="87"/>
      <c r="P2" s="87"/>
    </row>
    <row r="3" spans="1:25" s="73" customFormat="1" ht="10.5" customHeight="1">
      <c r="C3" s="70"/>
      <c r="D3" s="70"/>
      <c r="E3" s="70"/>
      <c r="G3" s="75"/>
      <c r="H3" s="71"/>
      <c r="I3" s="71"/>
      <c r="J3" s="76"/>
      <c r="K3" s="76"/>
      <c r="L3" s="76"/>
      <c r="M3" s="76"/>
      <c r="N3" s="76"/>
      <c r="O3" s="76"/>
      <c r="P3" s="76"/>
      <c r="Q3" s="72"/>
      <c r="R3" s="70"/>
      <c r="S3" s="70"/>
      <c r="U3" s="74"/>
      <c r="V3" s="74"/>
      <c r="W3" s="74"/>
      <c r="X3" s="74"/>
      <c r="Y3" s="74"/>
    </row>
    <row r="4" spans="1:25" s="90" customFormat="1" ht="23.25" customHeight="1" thickBot="1">
      <c r="A4" s="767" t="s">
        <v>57</v>
      </c>
      <c r="B4" s="767"/>
      <c r="C4" s="767"/>
      <c r="D4" s="767"/>
      <c r="E4" s="767"/>
      <c r="F4" s="767"/>
      <c r="G4" s="767"/>
      <c r="H4" s="767"/>
      <c r="I4" s="767"/>
      <c r="J4" s="767"/>
      <c r="K4" s="767"/>
      <c r="L4" s="767"/>
      <c r="M4" s="767"/>
      <c r="N4" s="767"/>
      <c r="O4" s="87"/>
      <c r="P4" s="87"/>
    </row>
    <row r="5" spans="1:25" s="107" customFormat="1" ht="18" customHeight="1" thickBot="1">
      <c r="A5" s="106" t="s">
        <v>1</v>
      </c>
      <c r="B5" s="768" t="str">
        <f>'様式-1-Ⅰ（プラント）'!B7</f>
        <v>地下鉄東西線荒井車庫検修場外1箇所太陽光発電設備新設工事</v>
      </c>
      <c r="C5" s="769"/>
      <c r="D5" s="769"/>
      <c r="E5" s="769"/>
      <c r="F5" s="769"/>
      <c r="G5" s="769"/>
      <c r="H5" s="769"/>
      <c r="I5" s="769"/>
      <c r="J5" s="769"/>
      <c r="K5" s="769"/>
      <c r="L5" s="769"/>
      <c r="M5" s="769"/>
      <c r="N5" s="770"/>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71">
        <v>1</v>
      </c>
      <c r="B8" s="773" t="s">
        <v>230</v>
      </c>
      <c r="C8" s="774"/>
      <c r="D8" s="774"/>
      <c r="E8" s="774"/>
      <c r="F8" s="774"/>
      <c r="G8" s="774"/>
      <c r="H8" s="775"/>
      <c r="I8" s="776" t="s">
        <v>46</v>
      </c>
      <c r="J8" s="777"/>
      <c r="K8" s="780"/>
      <c r="L8" s="781"/>
      <c r="M8" s="781"/>
      <c r="N8" s="782"/>
    </row>
    <row r="9" spans="1:25" ht="21.75" customHeight="1" thickBot="1">
      <c r="A9" s="771"/>
      <c r="B9" s="786" t="s">
        <v>236</v>
      </c>
      <c r="C9" s="787"/>
      <c r="D9" s="787"/>
      <c r="E9" s="787"/>
      <c r="F9" s="787"/>
      <c r="G9" s="787"/>
      <c r="H9" s="788"/>
      <c r="I9" s="778"/>
      <c r="J9" s="779"/>
      <c r="K9" s="783"/>
      <c r="L9" s="784"/>
      <c r="M9" s="784"/>
      <c r="N9" s="785"/>
    </row>
    <row r="10" spans="1:25" ht="18" customHeight="1" thickBot="1">
      <c r="A10" s="772"/>
      <c r="B10" s="789" t="s">
        <v>50</v>
      </c>
      <c r="C10" s="790"/>
      <c r="D10" s="786"/>
      <c r="E10" s="787"/>
      <c r="F10" s="787"/>
      <c r="G10" s="787"/>
      <c r="H10" s="788"/>
      <c r="I10" s="795" t="s">
        <v>47</v>
      </c>
      <c r="J10" s="791"/>
      <c r="K10" s="796"/>
      <c r="L10" s="797"/>
      <c r="M10" s="797"/>
      <c r="N10" s="798"/>
    </row>
    <row r="11" spans="1:25" ht="18" customHeight="1" thickBot="1">
      <c r="A11" s="772"/>
      <c r="B11" s="771" t="s">
        <v>123</v>
      </c>
      <c r="C11" s="791"/>
      <c r="D11" s="786"/>
      <c r="E11" s="787"/>
      <c r="F11" s="787"/>
      <c r="G11" s="787"/>
      <c r="H11" s="788"/>
      <c r="I11" s="795" t="s">
        <v>64</v>
      </c>
      <c r="J11" s="791"/>
      <c r="K11" s="799"/>
      <c r="L11" s="800"/>
      <c r="M11" s="800"/>
      <c r="N11" s="801"/>
    </row>
    <row r="12" spans="1:25" ht="18" customHeight="1" thickBot="1">
      <c r="A12" s="772"/>
      <c r="B12" s="771" t="s">
        <v>51</v>
      </c>
      <c r="C12" s="791"/>
      <c r="D12" s="786"/>
      <c r="E12" s="787"/>
      <c r="F12" s="787"/>
      <c r="G12" s="787"/>
      <c r="H12" s="788"/>
      <c r="I12" s="792" t="s">
        <v>53</v>
      </c>
      <c r="J12" s="793"/>
      <c r="K12" s="786"/>
      <c r="L12" s="787"/>
      <c r="M12" s="787"/>
      <c r="N12" s="788"/>
    </row>
    <row r="13" spans="1:25" ht="18" customHeight="1" thickBot="1">
      <c r="A13" s="772"/>
      <c r="B13" s="771" t="s">
        <v>52</v>
      </c>
      <c r="C13" s="791"/>
      <c r="D13" s="786" t="s">
        <v>162</v>
      </c>
      <c r="E13" s="787"/>
      <c r="F13" s="787"/>
      <c r="G13" s="787"/>
      <c r="H13" s="794" t="s">
        <v>62</v>
      </c>
      <c r="I13" s="794"/>
      <c r="J13" s="787" t="s">
        <v>162</v>
      </c>
      <c r="K13" s="787"/>
      <c r="L13" s="787"/>
      <c r="M13" s="787"/>
      <c r="N13" s="788"/>
    </row>
    <row r="14" spans="1:25" ht="14.25" thickBot="1">
      <c r="A14" s="771">
        <v>2</v>
      </c>
      <c r="B14" s="808" t="s">
        <v>230</v>
      </c>
      <c r="C14" s="809"/>
      <c r="D14" s="809"/>
      <c r="E14" s="809"/>
      <c r="F14" s="809"/>
      <c r="G14" s="809"/>
      <c r="H14" s="810"/>
      <c r="I14" s="811" t="s">
        <v>46</v>
      </c>
      <c r="J14" s="812"/>
      <c r="K14" s="780"/>
      <c r="L14" s="781"/>
      <c r="M14" s="781"/>
      <c r="N14" s="782"/>
    </row>
    <row r="15" spans="1:25" ht="21.75" customHeight="1" thickBot="1">
      <c r="A15" s="771"/>
      <c r="B15" s="786" t="s">
        <v>236</v>
      </c>
      <c r="C15" s="787"/>
      <c r="D15" s="787"/>
      <c r="E15" s="787"/>
      <c r="F15" s="787"/>
      <c r="G15" s="787"/>
      <c r="H15" s="788"/>
      <c r="I15" s="778"/>
      <c r="J15" s="779"/>
      <c r="K15" s="783"/>
      <c r="L15" s="784"/>
      <c r="M15" s="784"/>
      <c r="N15" s="785"/>
    </row>
    <row r="16" spans="1:25" ht="18" customHeight="1" thickBot="1">
      <c r="A16" s="772"/>
      <c r="B16" s="789" t="s">
        <v>50</v>
      </c>
      <c r="C16" s="790"/>
      <c r="D16" s="786"/>
      <c r="E16" s="787"/>
      <c r="F16" s="787"/>
      <c r="G16" s="787"/>
      <c r="H16" s="788"/>
      <c r="I16" s="795" t="s">
        <v>47</v>
      </c>
      <c r="J16" s="791"/>
      <c r="K16" s="796"/>
      <c r="L16" s="797"/>
      <c r="M16" s="797"/>
      <c r="N16" s="798"/>
    </row>
    <row r="17" spans="1:14" ht="18" customHeight="1" thickBot="1">
      <c r="A17" s="772"/>
      <c r="B17" s="771" t="s">
        <v>123</v>
      </c>
      <c r="C17" s="791"/>
      <c r="D17" s="786"/>
      <c r="E17" s="787"/>
      <c r="F17" s="787"/>
      <c r="G17" s="787"/>
      <c r="H17" s="788"/>
      <c r="I17" s="795" t="s">
        <v>64</v>
      </c>
      <c r="J17" s="791"/>
      <c r="K17" s="799"/>
      <c r="L17" s="800"/>
      <c r="M17" s="800"/>
      <c r="N17" s="801"/>
    </row>
    <row r="18" spans="1:14" ht="18" customHeight="1" thickBot="1">
      <c r="A18" s="772"/>
      <c r="B18" s="771" t="s">
        <v>51</v>
      </c>
      <c r="C18" s="802"/>
      <c r="D18" s="803"/>
      <c r="E18" s="804"/>
      <c r="F18" s="804"/>
      <c r="G18" s="804"/>
      <c r="H18" s="805"/>
      <c r="I18" s="806" t="s">
        <v>53</v>
      </c>
      <c r="J18" s="807"/>
      <c r="K18" s="786"/>
      <c r="L18" s="787"/>
      <c r="M18" s="787"/>
      <c r="N18" s="788"/>
    </row>
    <row r="19" spans="1:14" ht="18" customHeight="1" thickBot="1">
      <c r="A19" s="772"/>
      <c r="B19" s="771" t="s">
        <v>52</v>
      </c>
      <c r="C19" s="802"/>
      <c r="D19" s="813" t="s">
        <v>162</v>
      </c>
      <c r="E19" s="814"/>
      <c r="F19" s="814"/>
      <c r="G19" s="815"/>
      <c r="H19" s="816" t="s">
        <v>62</v>
      </c>
      <c r="I19" s="817"/>
      <c r="J19" s="818" t="s">
        <v>162</v>
      </c>
      <c r="K19" s="814"/>
      <c r="L19" s="814"/>
      <c r="M19" s="814"/>
      <c r="N19" s="819"/>
    </row>
    <row r="20" spans="1:14" ht="14.25" thickBot="1">
      <c r="A20" s="771">
        <v>3</v>
      </c>
      <c r="B20" s="773" t="s">
        <v>230</v>
      </c>
      <c r="C20" s="774"/>
      <c r="D20" s="774"/>
      <c r="E20" s="774"/>
      <c r="F20" s="774"/>
      <c r="G20" s="774"/>
      <c r="H20" s="775"/>
      <c r="I20" s="820" t="s">
        <v>46</v>
      </c>
      <c r="J20" s="771"/>
      <c r="K20" s="821"/>
      <c r="L20" s="822"/>
      <c r="M20" s="822"/>
      <c r="N20" s="823"/>
    </row>
    <row r="21" spans="1:14" ht="21.75" customHeight="1" thickBot="1">
      <c r="A21" s="771"/>
      <c r="B21" s="783" t="s">
        <v>236</v>
      </c>
      <c r="C21" s="784"/>
      <c r="D21" s="784"/>
      <c r="E21" s="784"/>
      <c r="F21" s="784"/>
      <c r="G21" s="784"/>
      <c r="H21" s="785"/>
      <c r="I21" s="820"/>
      <c r="J21" s="771"/>
      <c r="K21" s="824"/>
      <c r="L21" s="825"/>
      <c r="M21" s="825"/>
      <c r="N21" s="826"/>
    </row>
    <row r="22" spans="1:14" ht="18" customHeight="1" thickBot="1">
      <c r="A22" s="772"/>
      <c r="B22" s="827" t="s">
        <v>50</v>
      </c>
      <c r="C22" s="778"/>
      <c r="D22" s="813"/>
      <c r="E22" s="814"/>
      <c r="F22" s="814"/>
      <c r="G22" s="814"/>
      <c r="H22" s="819"/>
      <c r="I22" s="820" t="s">
        <v>47</v>
      </c>
      <c r="J22" s="771"/>
      <c r="K22" s="828"/>
      <c r="L22" s="829"/>
      <c r="M22" s="829"/>
      <c r="N22" s="830"/>
    </row>
    <row r="23" spans="1:14" ht="18" customHeight="1" thickBot="1">
      <c r="A23" s="772"/>
      <c r="B23" s="771" t="s">
        <v>123</v>
      </c>
      <c r="C23" s="802"/>
      <c r="D23" s="813"/>
      <c r="E23" s="814"/>
      <c r="F23" s="814"/>
      <c r="G23" s="814"/>
      <c r="H23" s="819"/>
      <c r="I23" s="795" t="s">
        <v>64</v>
      </c>
      <c r="J23" s="791"/>
      <c r="K23" s="831"/>
      <c r="L23" s="832"/>
      <c r="M23" s="832"/>
      <c r="N23" s="833"/>
    </row>
    <row r="24" spans="1:14" ht="18" customHeight="1" thickBot="1">
      <c r="A24" s="772"/>
      <c r="B24" s="771" t="s">
        <v>51</v>
      </c>
      <c r="C24" s="802"/>
      <c r="D24" s="803"/>
      <c r="E24" s="804"/>
      <c r="F24" s="804"/>
      <c r="G24" s="804"/>
      <c r="H24" s="805"/>
      <c r="I24" s="806" t="s">
        <v>53</v>
      </c>
      <c r="J24" s="807"/>
      <c r="K24" s="786"/>
      <c r="L24" s="787"/>
      <c r="M24" s="787"/>
      <c r="N24" s="788"/>
    </row>
    <row r="25" spans="1:14" ht="18" customHeight="1" thickBot="1">
      <c r="A25" s="772"/>
      <c r="B25" s="771" t="s">
        <v>52</v>
      </c>
      <c r="C25" s="802"/>
      <c r="D25" s="813" t="s">
        <v>162</v>
      </c>
      <c r="E25" s="814"/>
      <c r="F25" s="814"/>
      <c r="G25" s="815"/>
      <c r="H25" s="816" t="s">
        <v>62</v>
      </c>
      <c r="I25" s="817"/>
      <c r="J25" s="818" t="s">
        <v>162</v>
      </c>
      <c r="K25" s="814"/>
      <c r="L25" s="814"/>
      <c r="M25" s="814"/>
      <c r="N25" s="819"/>
    </row>
    <row r="26" spans="1:14" ht="14.25" thickBot="1">
      <c r="A26" s="771">
        <v>4</v>
      </c>
      <c r="B26" s="773" t="s">
        <v>230</v>
      </c>
      <c r="C26" s="774"/>
      <c r="D26" s="774"/>
      <c r="E26" s="774"/>
      <c r="F26" s="774"/>
      <c r="G26" s="774"/>
      <c r="H26" s="775"/>
      <c r="I26" s="820" t="s">
        <v>46</v>
      </c>
      <c r="J26" s="771"/>
      <c r="K26" s="821"/>
      <c r="L26" s="822"/>
      <c r="M26" s="822"/>
      <c r="N26" s="823"/>
    </row>
    <row r="27" spans="1:14" ht="21.75" customHeight="1" thickBot="1">
      <c r="A27" s="771"/>
      <c r="B27" s="783" t="s">
        <v>236</v>
      </c>
      <c r="C27" s="784"/>
      <c r="D27" s="784"/>
      <c r="E27" s="784"/>
      <c r="F27" s="784"/>
      <c r="G27" s="784"/>
      <c r="H27" s="785"/>
      <c r="I27" s="820"/>
      <c r="J27" s="771"/>
      <c r="K27" s="824"/>
      <c r="L27" s="825"/>
      <c r="M27" s="825"/>
      <c r="N27" s="826"/>
    </row>
    <row r="28" spans="1:14" ht="18" customHeight="1" thickBot="1">
      <c r="A28" s="772"/>
      <c r="B28" s="827" t="s">
        <v>50</v>
      </c>
      <c r="C28" s="778"/>
      <c r="D28" s="813"/>
      <c r="E28" s="814"/>
      <c r="F28" s="814"/>
      <c r="G28" s="814"/>
      <c r="H28" s="819"/>
      <c r="I28" s="820" t="s">
        <v>47</v>
      </c>
      <c r="J28" s="771"/>
      <c r="K28" s="828"/>
      <c r="L28" s="829"/>
      <c r="M28" s="829"/>
      <c r="N28" s="830"/>
    </row>
    <row r="29" spans="1:14" ht="18" customHeight="1" thickBot="1">
      <c r="A29" s="772"/>
      <c r="B29" s="771" t="s">
        <v>123</v>
      </c>
      <c r="C29" s="802"/>
      <c r="D29" s="813"/>
      <c r="E29" s="814"/>
      <c r="F29" s="814"/>
      <c r="G29" s="814"/>
      <c r="H29" s="819"/>
      <c r="I29" s="795" t="s">
        <v>64</v>
      </c>
      <c r="J29" s="791"/>
      <c r="K29" s="831"/>
      <c r="L29" s="832"/>
      <c r="M29" s="832"/>
      <c r="N29" s="833"/>
    </row>
    <row r="30" spans="1:14" ht="18" customHeight="1" thickBot="1">
      <c r="A30" s="772"/>
      <c r="B30" s="771" t="s">
        <v>51</v>
      </c>
      <c r="C30" s="802"/>
      <c r="D30" s="803"/>
      <c r="E30" s="804"/>
      <c r="F30" s="804"/>
      <c r="G30" s="804"/>
      <c r="H30" s="805"/>
      <c r="I30" s="806" t="s">
        <v>53</v>
      </c>
      <c r="J30" s="807"/>
      <c r="K30" s="786"/>
      <c r="L30" s="787"/>
      <c r="M30" s="787"/>
      <c r="N30" s="788"/>
    </row>
    <row r="31" spans="1:14" ht="18" customHeight="1" thickBot="1">
      <c r="A31" s="772"/>
      <c r="B31" s="771" t="s">
        <v>52</v>
      </c>
      <c r="C31" s="802"/>
      <c r="D31" s="813" t="s">
        <v>162</v>
      </c>
      <c r="E31" s="814"/>
      <c r="F31" s="814"/>
      <c r="G31" s="815"/>
      <c r="H31" s="816" t="s">
        <v>62</v>
      </c>
      <c r="I31" s="817"/>
      <c r="J31" s="818" t="s">
        <v>162</v>
      </c>
      <c r="K31" s="814"/>
      <c r="L31" s="814"/>
      <c r="M31" s="814"/>
      <c r="N31" s="819"/>
    </row>
    <row r="32" spans="1:14" ht="14.25" thickBot="1">
      <c r="A32" s="771">
        <v>5</v>
      </c>
      <c r="B32" s="773" t="s">
        <v>230</v>
      </c>
      <c r="C32" s="774"/>
      <c r="D32" s="774"/>
      <c r="E32" s="774"/>
      <c r="F32" s="774"/>
      <c r="G32" s="774"/>
      <c r="H32" s="775"/>
      <c r="I32" s="820" t="s">
        <v>46</v>
      </c>
      <c r="J32" s="771"/>
      <c r="K32" s="821"/>
      <c r="L32" s="822"/>
      <c r="M32" s="822"/>
      <c r="N32" s="823"/>
    </row>
    <row r="33" spans="1:14" ht="21.75" customHeight="1" thickBot="1">
      <c r="A33" s="771"/>
      <c r="B33" s="783" t="s">
        <v>236</v>
      </c>
      <c r="C33" s="784"/>
      <c r="D33" s="784"/>
      <c r="E33" s="784"/>
      <c r="F33" s="784"/>
      <c r="G33" s="784"/>
      <c r="H33" s="785"/>
      <c r="I33" s="820"/>
      <c r="J33" s="771"/>
      <c r="K33" s="824"/>
      <c r="L33" s="825"/>
      <c r="M33" s="825"/>
      <c r="N33" s="826"/>
    </row>
    <row r="34" spans="1:14" ht="18" customHeight="1" thickBot="1">
      <c r="A34" s="772"/>
      <c r="B34" s="827" t="s">
        <v>50</v>
      </c>
      <c r="C34" s="778"/>
      <c r="D34" s="813"/>
      <c r="E34" s="814"/>
      <c r="F34" s="814"/>
      <c r="G34" s="814"/>
      <c r="H34" s="819"/>
      <c r="I34" s="820" t="s">
        <v>47</v>
      </c>
      <c r="J34" s="771"/>
      <c r="K34" s="828"/>
      <c r="L34" s="829"/>
      <c r="M34" s="829"/>
      <c r="N34" s="830"/>
    </row>
    <row r="35" spans="1:14" ht="18" customHeight="1" thickBot="1">
      <c r="A35" s="772"/>
      <c r="B35" s="771" t="s">
        <v>123</v>
      </c>
      <c r="C35" s="802"/>
      <c r="D35" s="813"/>
      <c r="E35" s="814"/>
      <c r="F35" s="814"/>
      <c r="G35" s="814"/>
      <c r="H35" s="819"/>
      <c r="I35" s="795" t="s">
        <v>64</v>
      </c>
      <c r="J35" s="791"/>
      <c r="K35" s="831"/>
      <c r="L35" s="832"/>
      <c r="M35" s="832"/>
      <c r="N35" s="833"/>
    </row>
    <row r="36" spans="1:14" ht="18" customHeight="1" thickBot="1">
      <c r="A36" s="772"/>
      <c r="B36" s="771" t="s">
        <v>51</v>
      </c>
      <c r="C36" s="802"/>
      <c r="D36" s="803"/>
      <c r="E36" s="804"/>
      <c r="F36" s="804"/>
      <c r="G36" s="804"/>
      <c r="H36" s="805"/>
      <c r="I36" s="806" t="s">
        <v>53</v>
      </c>
      <c r="J36" s="807"/>
      <c r="K36" s="786"/>
      <c r="L36" s="787"/>
      <c r="M36" s="787"/>
      <c r="N36" s="788"/>
    </row>
    <row r="37" spans="1:14" ht="18" customHeight="1" thickBot="1">
      <c r="A37" s="772"/>
      <c r="B37" s="771" t="s">
        <v>52</v>
      </c>
      <c r="C37" s="802"/>
      <c r="D37" s="813" t="s">
        <v>162</v>
      </c>
      <c r="E37" s="814"/>
      <c r="F37" s="814"/>
      <c r="G37" s="815"/>
      <c r="H37" s="816" t="s">
        <v>62</v>
      </c>
      <c r="I37" s="817"/>
      <c r="J37" s="818" t="s">
        <v>162</v>
      </c>
      <c r="K37" s="814"/>
      <c r="L37" s="814"/>
      <c r="M37" s="814"/>
      <c r="N37" s="819"/>
    </row>
    <row r="38" spans="1:14" ht="8.25" customHeight="1">
      <c r="A38" s="165"/>
      <c r="B38" s="165"/>
      <c r="C38" s="165"/>
      <c r="D38" s="178"/>
      <c r="E38" s="178"/>
      <c r="F38" s="178"/>
      <c r="G38" s="178"/>
      <c r="H38" s="178"/>
      <c r="I38" s="178"/>
      <c r="J38" s="178"/>
      <c r="K38" s="178"/>
      <c r="L38" s="178"/>
      <c r="M38" s="165"/>
      <c r="N38" s="165"/>
    </row>
    <row r="39" spans="1:14" s="105" customFormat="1" ht="18" customHeight="1">
      <c r="A39" s="772" t="s">
        <v>63</v>
      </c>
      <c r="B39" s="772"/>
      <c r="C39" s="772"/>
      <c r="D39" s="834" t="s">
        <v>237</v>
      </c>
      <c r="E39" s="834"/>
      <c r="F39" s="834"/>
      <c r="G39" s="834"/>
      <c r="H39" s="834"/>
      <c r="I39" s="834"/>
      <c r="J39" s="834"/>
      <c r="K39" s="834"/>
      <c r="L39" s="835" t="s">
        <v>175</v>
      </c>
      <c r="M39" s="836"/>
      <c r="N39" s="837"/>
    </row>
    <row r="40" spans="1:14" ht="14.25" thickBot="1">
      <c r="A40" s="11"/>
      <c r="B40" s="11"/>
      <c r="C40" s="11"/>
      <c r="D40" s="11"/>
      <c r="E40" s="11"/>
      <c r="F40" s="11"/>
      <c r="G40" s="11"/>
      <c r="H40" s="11"/>
      <c r="I40" s="11"/>
      <c r="J40" s="11"/>
      <c r="K40" s="11"/>
      <c r="L40" s="9"/>
      <c r="M40" s="9"/>
      <c r="N40" s="9"/>
    </row>
    <row r="41" spans="1:14" s="8" customFormat="1" ht="12" customHeight="1" thickBot="1">
      <c r="A41" s="166" t="s">
        <v>30</v>
      </c>
      <c r="B41" s="104"/>
      <c r="C41" s="176" t="s">
        <v>124</v>
      </c>
      <c r="D41" s="11"/>
      <c r="E41" s="176"/>
      <c r="F41" s="176"/>
      <c r="G41" s="11"/>
      <c r="H41" s="11"/>
      <c r="I41" s="11"/>
      <c r="J41" s="11"/>
      <c r="K41" s="11"/>
      <c r="L41" s="10"/>
      <c r="M41" s="10"/>
      <c r="N41" s="10"/>
    </row>
    <row r="42" spans="1:14" s="8" customFormat="1" ht="12" customHeight="1">
      <c r="A42" s="167" t="s">
        <v>33</v>
      </c>
      <c r="B42" s="67" t="s">
        <v>54</v>
      </c>
      <c r="C42" s="11"/>
      <c r="D42" s="11"/>
      <c r="E42" s="11"/>
      <c r="F42" s="11"/>
      <c r="G42" s="11"/>
      <c r="H42" s="11"/>
      <c r="I42" s="11"/>
      <c r="J42" s="11"/>
      <c r="K42" s="11"/>
      <c r="L42" s="10"/>
      <c r="M42" s="10"/>
      <c r="N42" s="10"/>
    </row>
    <row r="43" spans="1:14" s="8" customFormat="1" ht="12" customHeight="1">
      <c r="A43" s="167" t="s">
        <v>35</v>
      </c>
      <c r="B43" s="67" t="s">
        <v>125</v>
      </c>
      <c r="C43" s="11"/>
      <c r="D43" s="11"/>
      <c r="E43" s="11"/>
      <c r="F43" s="11"/>
      <c r="G43" s="11"/>
      <c r="H43" s="11"/>
      <c r="I43" s="11"/>
      <c r="J43" s="11"/>
      <c r="K43" s="11"/>
      <c r="L43" s="10"/>
      <c r="M43" s="10"/>
      <c r="N43" s="10"/>
    </row>
    <row r="44" spans="1:14" s="8" customFormat="1" ht="12" customHeight="1">
      <c r="A44" s="167"/>
      <c r="B44" s="11"/>
      <c r="C44" s="11"/>
      <c r="D44" s="11"/>
      <c r="E44" s="11"/>
      <c r="F44" s="11"/>
      <c r="G44" s="11"/>
      <c r="H44" s="11"/>
      <c r="I44" s="11"/>
      <c r="J44" s="11"/>
      <c r="K44" s="11"/>
      <c r="L44" s="10"/>
      <c r="M44" s="10"/>
      <c r="N44" s="10"/>
    </row>
    <row r="45" spans="1:14" s="8" customFormat="1" ht="12" customHeight="1">
      <c r="A45" s="167"/>
      <c r="B45" s="68"/>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様式-1-Ⅰ（プラント）</vt:lpstr>
      <vt:lpstr>様式-2-Ⅰ（土木以外）</vt:lpstr>
      <vt:lpstr>様式-3-Ⅰ（土木以外）</vt:lpstr>
      <vt:lpstr>様式-4-Ⅰ（プラント）</vt:lpstr>
      <vt:lpstr>様式-5（登録基幹技能者）</vt:lpstr>
      <vt:lpstr>'様式-1-Ⅰ（プラント）'!Print_Area</vt:lpstr>
      <vt:lpstr>'様式-2-Ⅰ（土木以外）'!Print_Area</vt:lpstr>
      <vt:lpstr>'様式-3-Ⅰ（土木以外）'!Print_Area</vt:lpstr>
      <vt:lpstr>'様式-4-Ⅰ（プラント）'!Print_Area</vt:lpstr>
      <vt:lpstr>'様式-5（登録基幹技能者）'!Print_Area</vt:lpstr>
      <vt:lpstr>'様式-1-Ⅰ（プラント）'!Print_Titles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高橋(佑)</cp:lastModifiedBy>
  <cp:lastPrinted>2020-03-10T07:14:56Z</cp:lastPrinted>
  <dcterms:created xsi:type="dcterms:W3CDTF">2010-05-27T06:44:32Z</dcterms:created>
  <dcterms:modified xsi:type="dcterms:W3CDTF">2024-11-18T02:10:36Z</dcterms:modified>
</cp:coreProperties>
</file>