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24226"/>
  <mc:AlternateContent xmlns:mc="http://schemas.openxmlformats.org/markup-compatibility/2006">
    <mc:Choice Requires="x15">
      <x15ac:absPath xmlns:x15ac="http://schemas.microsoft.com/office/spreadsheetml/2010/11/ac" url="C:\Users\仙台市\Documents\web\business\keiyaku\hacchu\r6\yousiki\"/>
    </mc:Choice>
  </mc:AlternateContent>
  <xr:revisionPtr revIDLastSave="0" documentId="13_ncr:1_{031AE605-BD95-4B1B-A194-D83A0C4D43E5}" xr6:coauthVersionLast="36" xr6:coauthVersionMax="43" xr10:uidLastSave="{00000000-0000-0000-0000-000000000000}"/>
  <bookViews>
    <workbookView xWindow="-120" yWindow="-120" windowWidth="29040" windowHeight="15840" tabRatio="907" xr2:uid="{00000000-000D-0000-FFFF-FFFF00000000}"/>
  </bookViews>
  <sheets>
    <sheet name="様式-1-Ⅰ（建築）" sheetId="51" r:id="rId1"/>
    <sheet name="様式-2-Ⅰ（土木以外）" sheetId="52" r:id="rId2"/>
    <sheet name="様式-3-Ⅰ（土木以外）" sheetId="53" r:id="rId3"/>
    <sheet name="様式-4-Ⅰ（建築，建築設備）" sheetId="54" r:id="rId4"/>
    <sheet name="様式-5（登録基幹技能者）" sheetId="55" r:id="rId5"/>
    <sheet name="様式-6（修繕実績1）" sheetId="47" r:id="rId6"/>
    <sheet name="様式-6（修繕実績2）" sheetId="48" r:id="rId7"/>
  </sheets>
  <definedNames>
    <definedName name="_xlnm._FilterDatabase" localSheetId="0" hidden="1">'様式-1-Ⅰ（建築）'!#REF!</definedName>
    <definedName name="_xlnm.Print_Area" localSheetId="0">'様式-1-Ⅰ（建築）'!$A$1:$M$46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'様式-1-Ⅰ（建築）'!$1:$7</definedName>
  </definedNames>
  <calcPr calcId="191029"/>
</workbook>
</file>

<file path=xl/calcChain.xml><?xml version="1.0" encoding="utf-8"?>
<calcChain xmlns="http://schemas.openxmlformats.org/spreadsheetml/2006/main">
  <c r="J14" i="51" l="1"/>
  <c r="J18" i="51" l="1"/>
  <c r="F2" i="48" l="1"/>
  <c r="F2" i="47"/>
  <c r="J24" i="51" l="1"/>
  <c r="K24" i="51" s="1"/>
  <c r="E21" i="51"/>
  <c r="E17" i="51"/>
  <c r="E10" i="51"/>
  <c r="J30" i="51" l="1"/>
  <c r="G12" i="51" l="1"/>
  <c r="J10" i="51" s="1"/>
  <c r="B5" i="55"/>
  <c r="J2" i="55"/>
  <c r="J2" i="54"/>
  <c r="G2" i="53"/>
  <c r="K3" i="52"/>
  <c r="E38" i="51"/>
  <c r="E33" i="51"/>
  <c r="J32" i="51"/>
  <c r="K32" i="51" s="1"/>
  <c r="J31" i="51"/>
  <c r="K31" i="51" s="1"/>
  <c r="K30" i="51"/>
  <c r="J29" i="51"/>
  <c r="K29" i="51" s="1"/>
  <c r="J28" i="51"/>
  <c r="K28" i="51" s="1"/>
  <c r="J27" i="51"/>
  <c r="J26" i="51"/>
  <c r="J25" i="51"/>
  <c r="J23" i="51"/>
  <c r="K23" i="51" s="1"/>
  <c r="J22" i="51"/>
  <c r="K22" i="51" s="1"/>
  <c r="J21" i="51"/>
  <c r="K21" i="51" s="1"/>
  <c r="J20" i="51"/>
  <c r="K20" i="51" s="1"/>
  <c r="J19" i="51"/>
  <c r="K19" i="51" s="1"/>
  <c r="K18" i="51"/>
  <c r="J17" i="51"/>
  <c r="K17" i="51" s="1"/>
  <c r="J16" i="51"/>
  <c r="K16" i="51" s="1"/>
  <c r="J15" i="51"/>
  <c r="K15" i="51" s="1"/>
  <c r="K14" i="51"/>
  <c r="J13" i="51"/>
  <c r="K13" i="51" s="1"/>
  <c r="K25" i="51" l="1"/>
  <c r="M21" i="51" s="1"/>
  <c r="M17" i="51"/>
  <c r="K10" i="51"/>
  <c r="M10" i="51" s="1"/>
  <c r="M33" i="51" l="1"/>
  <c r="H37" i="51" s="1"/>
  <c r="K37" i="51" s="1"/>
  <c r="K39" i="48"/>
  <c r="K3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<sst xmlns="http://schemas.openxmlformats.org/spreadsheetml/2006/main" count="835" uniqueCount="474">
  <si>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</si>
  <si>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</si>
  <si>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</si>
  <si>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</si>
  <si>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</si>
  <si>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</si>
  <si>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</si>
  <si>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</si>
  <si>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</si>
  <si>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</si>
  <si>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</si>
  <si>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</si>
  <si>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</si>
  <si>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</si>
  <si>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</si>
  <si>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</si>
  <si>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</si>
  <si>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</si>
  <si>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</si>
  <si>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</si>
  <si>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</si>
  <si>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</si>
  <si>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</si>
  <si>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</si>
  <si>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</si>
  <si>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</si>
  <si>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</si>
  <si>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</si>
  <si>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</si>
  <si>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</si>
  <si>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</si>
  <si>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</si>
  <si>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</si>
  <si>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</si>
  <si>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</si>
  <si>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</si>
  <si>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</si>
  <si>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</si>
  <si>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</si>
  <si>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</si>
  <si>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</si>
  <si>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</si>
  <si>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</si>
  <si>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</si>
  <si>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</si>
  <si>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</si>
  <si>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</si>
  <si>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</si>
  <si>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</si>
  <si>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</si>
  <si>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</si>
  <si>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</si>
  <si>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</si>
  <si>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</si>
  <si>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</si>
  <si>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</si>
  <si>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</si>
  <si>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</si>
  <si>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</si>
  <si>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</si>
  <si>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</si>
  <si>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</si>
  <si>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</si>
  <si>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</si>
  <si>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</si>
  <si>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</si>
  <si>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</si>
  <si>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</si>
  <si>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</si>
  <si>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</si>
  <si>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</si>
  <si>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</si>
  <si>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</si>
  <si>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</si>
  <si>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</si>
  <si>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</si>
  <si>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</si>
  <si>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</si>
  <si>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</si>
  <si>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</si>
  <si>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</si>
  <si>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</si>
  <si>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</si>
  <si>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</si>
  <si>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</si>
  <si>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</si>
  <si>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</si>
  <si>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</si>
  <si>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</si>
  <si>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</si>
  <si>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</si>
  <si>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</si>
  <si>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</si>
  <si>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</si>
  <si>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</si>
  <si>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</si>
  <si>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</si>
  <si>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</si>
  <si>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</si>
  <si>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</si>
  <si>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</si>
  <si>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</si>
  <si>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</si>
  <si>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</si>
  <si>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</si>
  <si>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</si>
  <si>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</si>
  <si>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</si>
  <si>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</si>
  <si>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</si>
  <si>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</si>
  <si>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</si>
  <si>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</si>
  <si>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</si>
  <si>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</si>
  <si>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</si>
  <si>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</si>
  <si>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</si>
  <si>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</si>
  <si>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</si>
  <si>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</si>
  <si>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</si>
  <si>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</si>
  <si>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</si>
  <si>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</si>
  <si>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</si>
  <si>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</si>
  <si>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</si>
  <si>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</si>
  <si>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</si>
  <si>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</si>
  <si>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</si>
  <si>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</si>
  <si>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</si>
  <si>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</si>
  <si>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</si>
  <si>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</si>
  <si>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</si>
  <si>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</si>
  <si>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表彰歴あり</t>
    <phoneticPr fontId="3"/>
  </si>
  <si>
    <t>加入あり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</si>
  <si>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</si>
  <si>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</si>
  <si>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</si>
  <si>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</si>
  <si>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</si>
  <si>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</si>
  <si>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</si>
  <si>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</si>
  <si>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</si>
  <si>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</si>
  <si>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</si>
  <si>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</si>
  <si>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</si>
  <si>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</si>
  <si>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</si>
  <si>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</si>
  <si>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</si>
  <si>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</si>
  <si>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</si>
  <si>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</si>
  <si>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</si>
  <si>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</si>
  <si>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</si>
  <si>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</si>
  <si>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</si>
  <si>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</si>
  <si>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</si>
  <si>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</si>
  <si>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</si>
  <si>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</si>
  <si>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</si>
  <si>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</si>
  <si>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</si>
  <si>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</si>
  <si>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</si>
  <si>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</si>
  <si>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</si>
  <si>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</si>
  <si>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</si>
  <si>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</si>
  <si>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</si>
  <si>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</si>
  <si>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</si>
  <si>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</si>
  <si>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</si>
  <si>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</si>
  <si>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</si>
  <si>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</si>
  <si>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</si>
  <si>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</si>
  <si>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</si>
  <si>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</si>
  <si>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</si>
  <si>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</si>
  <si>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</si>
  <si>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</si>
  <si>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</si>
  <si>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</si>
  <si>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</si>
  <si>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</si>
  <si>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</si>
  <si>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</si>
  <si>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</si>
  <si>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</si>
  <si>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</si>
  <si>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</si>
  <si>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</si>
  <si>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</si>
  <si>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</si>
  <si>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</si>
  <si>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</si>
  <si>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</si>
  <si>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</si>
  <si>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</si>
  <si>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</si>
  <si>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</si>
  <si>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</si>
  <si>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</si>
  <si>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</si>
  <si>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</si>
  <si>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</si>
  <si>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</si>
  <si>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</si>
  <si>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</si>
  <si>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</si>
  <si>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</si>
  <si>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</si>
  <si>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</si>
  <si>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</si>
  <si>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</si>
  <si>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</si>
  <si>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</si>
  <si>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</si>
  <si>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</si>
  <si>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</si>
  <si>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</si>
  <si>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</si>
  <si>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</si>
  <si>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</si>
  <si>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</si>
  <si>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</si>
  <si>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</si>
  <si>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</si>
  <si>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</si>
  <si>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</si>
  <si>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</si>
  <si>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</si>
  <si>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</si>
  <si>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</si>
  <si>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</si>
  <si>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</si>
  <si>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</si>
  <si>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</si>
  <si>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</si>
  <si>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</si>
  <si>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</si>
  <si>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</si>
  <si>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</si>
  <si>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</si>
  <si>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修繕実績調書</t>
    <rPh sb="0" eb="2">
      <t>シュウゼン</t>
    </rPh>
    <rPh sb="2" eb="4">
      <t>ジッセキ</t>
    </rPh>
    <rPh sb="4" eb="6">
      <t>チョウショ</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</si>
  <si>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</si>
  <si>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</si>
  <si>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</si>
  <si>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</si>
  <si>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</si>
  <si>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</si>
  <si>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</si>
  <si>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</si>
  <si>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</si>
  <si>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</si>
  <si>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</si>
  <si>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</si>
  <si>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</si>
  <si>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</si>
  <si>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</si>
  <si>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</si>
  <si>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</si>
  <si>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</si>
  <si>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</si>
  <si>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</si>
  <si>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</si>
  <si>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</si>
  <si>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</si>
  <si>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</si>
  <si>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</si>
  <si>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</si>
  <si>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</si>
  <si>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</si>
  <si>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</si>
  <si>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</si>
  <si>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</si>
  <si>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</si>
  <si>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</si>
  <si>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</si>
  <si>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</si>
  <si>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</si>
  <si>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</si>
  <si>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</si>
  <si>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</si>
  <si>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</si>
  <si>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</si>
  <si>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</si>
  <si>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</si>
  <si>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</si>
  <si>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</si>
  <si>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</si>
  <si>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</si>
  <si>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</si>
  <si>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</si>
  <si>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</si>
  <si>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</si>
  <si>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</si>
  <si>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</si>
  <si>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</si>
  <si>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</si>
  <si>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</si>
  <si>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</si>
  <si>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</si>
  <si>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</si>
  <si>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</si>
  <si>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</si>
  <si>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</si>
  <si>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</si>
  <si>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</si>
  <si>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</si>
  <si>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</si>
  <si>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</si>
  <si>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</si>
  <si>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</si>
  <si>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</si>
  <si>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</si>
  <si>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</si>
  <si>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</si>
  <si>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</si>
  <si>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</si>
  <si>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</si>
  <si>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</si>
  <si>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</si>
  <si>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</si>
  <si>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</si>
  <si>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</si>
  <si>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</si>
  <si>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</si>
  <si>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</si>
  <si>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</si>
  <si>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</si>
  <si>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</si>
  <si>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令和3年度</t>
    <rPh sb="0" eb="2">
      <t>レイワ</t>
    </rPh>
    <rPh sb="3" eb="4">
      <t>ネン</t>
    </rPh>
    <phoneticPr fontId="3"/>
  </si>
  <si>
    <t>平成28年度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</si>
  <si>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</si>
  <si>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</si>
  <si>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</si>
  <si>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</si>
  <si>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</si>
  <si>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</si>
  <si>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</si>
  <si>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</si>
  <si>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</si>
  <si>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</si>
  <si>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</si>
  <si>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</si>
  <si>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</si>
  <si>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</si>
  <si>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</si>
  <si>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</si>
  <si>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</si>
  <si>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</si>
  <si>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</si>
  <si>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</si>
  <si>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</si>
  <si>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</si>
  <si>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</si>
  <si>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</si>
  <si>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</si>
  <si>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</si>
  <si>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</si>
  <si>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</si>
  <si>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</si>
  <si>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</si>
  <si>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</si>
  <si>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</si>
  <si>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</si>
  <si>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</si>
  <si>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</si>
  <si>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</si>
  <si>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</si>
  <si>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</si>
  <si>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</si>
  <si>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</si>
  <si>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</si>
  <si>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</si>
  <si>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</si>
  <si>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</si>
  <si>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</si>
  <si>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</si>
  <si>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</si>
  <si>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</si>
  <si>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</si>
  <si>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</si>
  <si>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</si>
  <si>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</si>
  <si>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</si>
  <si>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</si>
  <si>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</si>
  <si>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</si>
  <si>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</si>
  <si>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</si>
  <si>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</si>
  <si>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</si>
  <si>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</si>
  <si>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</si>
  <si>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</si>
  <si>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</si>
  <si>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</si>
  <si>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</si>
  <si>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</si>
  <si>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</si>
  <si>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</si>
  <si>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</si>
  <si>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</si>
  <si>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</si>
  <si>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</si>
  <si>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</si>
  <si>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</si>
  <si>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</si>
  <si>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</si>
  <si>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</si>
  <si>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</si>
  <si>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</si>
  <si>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</si>
  <si>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</si>
  <si>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</si>
  <si>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</si>
  <si>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</si>
  <si>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</si>
  <si>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</si>
  <si>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</si>
  <si>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</si>
  <si>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</si>
  <si>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</si>
  <si>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</si>
  <si>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</si>
  <si>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ア　過去５ヶ年度における工事成績評定点
　　　（上位実績の平均点）
　　　　　【対象実績数】建築…上位2件</t>
    <rPh sb="24" eb="26">
      <t>ジョウイ</t>
    </rPh>
    <rPh sb="26" eb="28">
      <t>ジッセキ</t>
    </rPh>
    <phoneticPr fontId="3"/>
  </si>
  <si>
    <t>評価値申告書　【簡易型Ⅰ型（建築型）】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</si>
  <si>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</si>
  <si>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</si>
  <si>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</si>
  <si>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</si>
  <si>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t>様式-1-Ⅰ（建築）【交通局】</t>
    <rPh sb="0" eb="2">
      <t>ヨウシキ</t>
    </rPh>
    <phoneticPr fontId="3"/>
  </si>
  <si>
    <t>表彰歴又は施工実績あり</t>
  </si>
  <si>
    <t>表彰歴又は施工実績あり</t>
    <rPh sb="0" eb="2">
      <t>ヒョウショウ</t>
    </rPh>
    <rPh sb="2" eb="3">
      <t>レキ</t>
    </rPh>
    <rPh sb="3" eb="4">
      <t>マタ</t>
    </rPh>
    <rPh sb="5" eb="7">
      <t>セコウ</t>
    </rPh>
    <rPh sb="7" eb="9">
      <t>ジッセキ</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</si>
  <si>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</si>
  <si>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</si>
  <si>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</si>
  <si>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</si>
  <si>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</si>
  <si>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</si>
  <si>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</si>
  <si>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3" eb="4">
      <t>マタ</t>
    </rPh>
    <rPh sb="6" eb="8">
      <t>ジッセキ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</si>
  <si>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</si>
  <si>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</si>
  <si>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様式-3-Ⅰ（建築，建築設備，プラント）【交通局】</t>
    <rPh sb="0" eb="2">
      <t>ヨウシキ</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</si>
  <si>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</si>
  <si>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</si>
  <si>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t>複数あり</t>
  </si>
  <si>
    <t>あり</t>
  </si>
  <si>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</si>
  <si>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</si>
  <si>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</si>
  <si>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</si>
  <si>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</si>
  <si>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</si>
  <si>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地下鉄南北線富沢駅外壁改修工事</t>
    <rPh sb="0" eb="3">
      <t>チカテツ</t>
    </rPh>
    <rPh sb="3" eb="6">
      <t>ナンボクセン</t>
    </rPh>
    <rPh sb="6" eb="8">
      <t>トミザワ</t>
    </rPh>
    <rPh sb="8" eb="9">
      <t>エキ</t>
    </rPh>
    <rPh sb="9" eb="11">
      <t>ガイヘキ</t>
    </rPh>
    <rPh sb="11" eb="13">
      <t>カイシュウ</t>
    </rPh>
    <rPh sb="13" eb="15">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</si>
</sst>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8"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18"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9" fillId="3" borderId="0" xfId="8" applyFont="1" applyFill="1" applyBorder="1" applyAlignment="1" applyProtection="1">
      <alignment horizontal="left" vertical="center" wrapText="1"/>
    </xf>
    <xf numFmtId="0" fontId="9" fillId="3" borderId="36"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29" xfId="8" applyFont="1" applyFill="1" applyBorder="1" applyProtection="1"/>
    <xf numFmtId="0" fontId="6" fillId="0" borderId="0" xfId="8" applyFont="1" applyAlignment="1" applyProtection="1">
      <alignment horizontal="center" vertical="center"/>
    </xf>
    <xf numFmtId="0" fontId="6" fillId="0" borderId="18"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3" borderId="0" xfId="0" applyFont="1" applyFill="1" applyBorder="1" applyAlignment="1" applyProtection="1">
      <alignment horizontal="left" vertical="center" wrapText="1"/>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8" fillId="0" borderId="0" xfId="6" applyFont="1" applyProtection="1"/>
    <xf numFmtId="0" fontId="7" fillId="0" borderId="0" xfId="5" applyFont="1" applyFill="1" applyBorder="1" applyAlignment="1" applyProtection="1">
      <alignment horizontal="righ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0" xfId="0" applyNumberFormat="1" applyFont="1" applyFill="1" applyBorder="1" applyAlignment="1" applyProtection="1">
      <alignment vertical="center"/>
    </xf>
    <xf numFmtId="0" fontId="7" fillId="0" borderId="70"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2" fillId="0" borderId="0" xfId="5" applyFont="1" applyFill="1" applyBorder="1" applyProtection="1"/>
    <xf numFmtId="0" fontId="7" fillId="0" borderId="16" xfId="0" applyFont="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28"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2" fillId="0" borderId="4" xfId="3" applyNumberFormat="1" applyFont="1" applyFill="1" applyBorder="1" applyAlignment="1" applyProtection="1">
      <alignment vertical="center" wrapText="1"/>
    </xf>
    <xf numFmtId="49" fontId="12" fillId="0" borderId="8" xfId="3" applyNumberFormat="1" applyFont="1" applyFill="1" applyBorder="1" applyAlignment="1" applyProtection="1">
      <alignment vertical="center" wrapText="1"/>
    </xf>
    <xf numFmtId="49" fontId="12"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8" applyFont="1" applyFill="1" applyBorder="1" applyProtection="1"/>
    <xf numFmtId="0" fontId="2" fillId="0" borderId="0" xfId="8" applyFont="1" applyFill="1" applyBorder="1" applyProtection="1"/>
    <xf numFmtId="0" fontId="2" fillId="0" borderId="0" xfId="8" applyFont="1" applyFill="1" applyBorder="1" applyAlignment="1" applyProtection="1">
      <alignment horizontal="right"/>
    </xf>
    <xf numFmtId="0" fontId="2" fillId="0" borderId="0" xfId="8" applyFont="1" applyFill="1" applyProtection="1"/>
    <xf numFmtId="0" fontId="2" fillId="0" borderId="0" xfId="8" applyFont="1" applyFill="1" applyAlignment="1" applyProtection="1">
      <alignment horizontal="center" vertical="center"/>
    </xf>
    <xf numFmtId="0" fontId="2" fillId="0" borderId="5" xfId="8" applyFont="1" applyFill="1" applyBorder="1" applyAlignment="1" applyProtection="1">
      <alignment horizontal="right"/>
    </xf>
    <xf numFmtId="0" fontId="7" fillId="0" borderId="9" xfId="8" applyFont="1" applyBorder="1" applyAlignment="1" applyProtection="1">
      <alignment horizontal="center" vertical="center" shrinkToFit="1"/>
    </xf>
    <xf numFmtId="180" fontId="7" fillId="0" borderId="11" xfId="8" applyNumberFormat="1" applyFont="1" applyBorder="1" applyAlignment="1" applyProtection="1">
      <alignment horizontal="center" vertical="center" wrapText="1"/>
    </xf>
    <xf numFmtId="180" fontId="7" fillId="0" borderId="61" xfId="8" applyNumberFormat="1" applyFont="1" applyBorder="1" applyAlignment="1" applyProtection="1">
      <alignment horizontal="center" vertical="center" wrapText="1"/>
      <protection locked="0"/>
    </xf>
    <xf numFmtId="0" fontId="7" fillId="0" borderId="19"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vertical="center"/>
    </xf>
    <xf numFmtId="49" fontId="7" fillId="0" borderId="16"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7"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6" fillId="0" borderId="0" xfId="8" applyFont="1" applyFill="1" applyBorder="1" applyAlignment="1" applyProtection="1">
      <alignment horizontal="right" vertical="center"/>
    </xf>
    <xf numFmtId="0" fontId="6" fillId="0" borderId="0" xfId="8" applyFont="1" applyFill="1" applyBorder="1" applyAlignment="1" applyProtection="1">
      <alignment vertical="top"/>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8" xfId="8" applyFont="1" applyFill="1" applyBorder="1" applyProtection="1"/>
    <xf numFmtId="0" fontId="7" fillId="0" borderId="0" xfId="6" applyFont="1" applyFill="1" applyBorder="1" applyProtection="1"/>
    <xf numFmtId="0" fontId="2" fillId="0" borderId="0" xfId="6" applyFont="1" applyFill="1" applyBorder="1" applyProtection="1"/>
    <xf numFmtId="0" fontId="7"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0" applyFont="1">
      <alignment vertical="center"/>
    </xf>
    <xf numFmtId="0" fontId="2" fillId="0" borderId="0" xfId="0" applyFont="1" applyAlignment="1">
      <alignment vertical="center" wrapText="1"/>
    </xf>
    <xf numFmtId="0" fontId="2" fillId="0" borderId="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3" borderId="4" xfId="6" applyFont="1" applyFill="1" applyBorder="1" applyAlignment="1" applyProtection="1">
      <alignment horizontal="center"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2" borderId="29" xfId="8" applyFont="1" applyFill="1" applyBorder="1" applyAlignment="1" applyProtection="1">
      <alignment horizontal="center" vertical="center"/>
      <protection locked="0"/>
    </xf>
    <xf numFmtId="0" fontId="2" fillId="0" borderId="0" xfId="6" applyFont="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5" xfId="6" applyFont="1" applyFill="1" applyBorder="1" applyAlignment="1" applyProtection="1">
      <alignment horizontal="left"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0" applyFont="1" applyFill="1" applyBorder="1" applyAlignment="1" applyProtection="1">
      <alignment horizontal="center" vertical="center" wrapText="1"/>
    </xf>
    <xf numFmtId="42" fontId="7" fillId="0" borderId="33" xfId="6" applyNumberFormat="1" applyFont="1" applyFill="1" applyBorder="1" applyAlignment="1" applyProtection="1">
      <alignment horizontal="left" vertical="center"/>
    </xf>
    <xf numFmtId="0" fontId="7" fillId="0" borderId="17" xfId="6" applyFont="1" applyBorder="1" applyAlignment="1" applyProtection="1">
      <alignment horizontal="center" vertical="center"/>
    </xf>
    <xf numFmtId="0" fontId="4" fillId="0" borderId="0" xfId="6" applyFont="1" applyBorder="1" applyAlignment="1" applyProtection="1">
      <alignment horizontal="center"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0" fontId="2" fillId="0" borderId="19" xfId="6" applyFont="1" applyFill="1" applyBorder="1" applyAlignment="1" applyProtection="1">
      <alignment vertical="top"/>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0" fontId="2" fillId="0" borderId="0" xfId="6" applyFont="1" applyFill="1" applyBorder="1" applyAlignment="1" applyProtection="1">
      <alignment vertical="top"/>
    </xf>
    <xf numFmtId="180" fontId="7" fillId="5" borderId="18"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37" xfId="8" applyNumberFormat="1" applyFont="1" applyBorder="1" applyAlignment="1" applyProtection="1">
      <alignment horizontal="center" vertical="center" wrapText="1"/>
    </xf>
    <xf numFmtId="0" fontId="7" fillId="0" borderId="73" xfId="8" applyNumberFormat="1" applyFont="1" applyBorder="1" applyAlignment="1" applyProtection="1">
      <alignment horizontal="center" vertical="center" wrapText="1"/>
    </xf>
    <xf numFmtId="0" fontId="7" fillId="0" borderId="12" xfId="8" applyNumberFormat="1" applyFont="1" applyBorder="1" applyAlignment="1" applyProtection="1">
      <alignment horizontal="center" vertical="center"/>
    </xf>
    <xf numFmtId="0" fontId="7" fillId="0" borderId="3" xfId="8" applyNumberFormat="1" applyFont="1" applyBorder="1" applyAlignment="1" applyProtection="1">
      <alignment horizontal="center" vertical="center"/>
    </xf>
    <xf numFmtId="0" fontId="7" fillId="0" borderId="11" xfId="8" applyNumberFormat="1" applyFont="1" applyBorder="1" applyAlignment="1" applyProtection="1">
      <alignment horizontal="center" vertical="center" wrapText="1"/>
    </xf>
    <xf numFmtId="0" fontId="7" fillId="0" borderId="36" xfId="8" applyNumberFormat="1" applyFont="1" applyFill="1" applyBorder="1" applyAlignment="1" applyProtection="1">
      <alignment horizontal="left" vertical="center" shrinkToFit="1"/>
    </xf>
    <xf numFmtId="0" fontId="7" fillId="0" borderId="17" xfId="8" applyNumberFormat="1" applyFont="1" applyFill="1" applyBorder="1" applyAlignment="1" applyProtection="1">
      <alignment horizontal="left" vertical="center" shrinkToFit="1"/>
    </xf>
    <xf numFmtId="0" fontId="7" fillId="0" borderId="47" xfId="8" applyNumberFormat="1" applyFont="1" applyFill="1" applyBorder="1" applyAlignment="1" applyProtection="1">
      <alignment horizontal="left" vertical="center" shrinkToFit="1"/>
    </xf>
    <xf numFmtId="0" fontId="7" fillId="0" borderId="22"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center" vertical="center" wrapText="1"/>
    </xf>
    <xf numFmtId="0" fontId="6" fillId="0" borderId="0" xfId="8" applyFont="1" applyFill="1" applyAlignment="1" applyProtection="1"/>
    <xf numFmtId="0" fontId="6" fillId="0" borderId="0" xfId="8" applyFont="1" applyFill="1" applyProtection="1"/>
    <xf numFmtId="49" fontId="7" fillId="0" borderId="4"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8" applyFont="1" applyFill="1" applyBorder="1" applyAlignment="1" applyProtection="1">
      <alignment horizontal="left" vertical="center"/>
    </xf>
    <xf numFmtId="0" fontId="7" fillId="0" borderId="3" xfId="8" applyNumberFormat="1" applyFont="1" applyBorder="1" applyAlignment="1" applyProtection="1">
      <alignment vertical="center"/>
    </xf>
    <xf numFmtId="0" fontId="7" fillId="0" borderId="52" xfId="8" applyNumberFormat="1" applyFont="1" applyBorder="1" applyAlignment="1" applyProtection="1">
      <alignment vertical="center"/>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8" applyNumberFormat="1" applyFont="1" applyBorder="1" applyAlignment="1" applyProtection="1">
      <alignment horizontal="center" vertical="center" wrapText="1"/>
    </xf>
    <xf numFmtId="0" fontId="7" fillId="0" borderId="47" xfId="8" applyNumberFormat="1" applyFont="1" applyBorder="1" applyAlignment="1" applyProtection="1">
      <alignment horizontal="center" vertical="center" wrapText="1"/>
    </xf>
    <xf numFmtId="0" fontId="7" fillId="0" borderId="0" xfId="0" applyFont="1" applyFill="1" applyProtection="1">
      <alignment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5"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2" fillId="0" borderId="0" xfId="8" applyFont="1" applyAlignment="1" applyProtection="1">
      <alignment wrapText="1"/>
    </xf>
    <xf numFmtId="0" fontId="24" fillId="0" borderId="0" xfId="8" applyFont="1" applyProtection="1"/>
    <xf numFmtId="0" fontId="24" fillId="0" borderId="0" xfId="11" applyFont="1" applyFill="1" applyAlignment="1">
      <alignment horizontal="left" vertical="center" indent="1"/>
    </xf>
    <xf numFmtId="0" fontId="22" fillId="0" borderId="0" xfId="6" applyFont="1" applyProtection="1"/>
    <xf numFmtId="0" fontId="24"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center" vertical="center" wrapText="1"/>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4"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12"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2"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49" fontId="7" fillId="0" borderId="30" xfId="8" applyNumberFormat="1" applyFont="1" applyFill="1" applyBorder="1" applyAlignment="1" applyProtection="1">
      <alignment horizontal="left" vertical="center" shrinkToFit="1"/>
      <protection locked="0"/>
    </xf>
    <xf numFmtId="49" fontId="7" fillId="0" borderId="17" xfId="8" applyNumberFormat="1" applyFont="1" applyFill="1" applyBorder="1" applyAlignment="1" applyProtection="1">
      <alignment horizontal="left" vertical="center" shrinkToFit="1"/>
      <protection locked="0"/>
    </xf>
    <xf numFmtId="49" fontId="7" fillId="0" borderId="27" xfId="8" applyNumberFormat="1" applyFont="1" applyFill="1" applyBorder="1" applyAlignment="1" applyProtection="1">
      <alignment horizontal="left" vertical="center" shrinkToFit="1"/>
      <protection locked="0"/>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0" fontId="7" fillId="0" borderId="6"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0" borderId="0" xfId="8" applyFont="1" applyFill="1" applyBorder="1" applyAlignment="1" applyProtection="1">
      <alignment horizontal="center" vertical="center" wrapText="1"/>
    </xf>
    <xf numFmtId="0" fontId="7" fillId="0" borderId="8" xfId="8" applyFont="1" applyFill="1" applyBorder="1" applyAlignment="1" applyProtection="1">
      <alignment horizontal="center" vertical="center" wrapText="1"/>
    </xf>
    <xf numFmtId="0" fontId="7" fillId="2" borderId="30" xfId="8" applyFont="1" applyFill="1" applyBorder="1" applyAlignment="1" applyProtection="1">
      <alignment horizontal="center" vertical="center"/>
      <protection locked="0"/>
    </xf>
    <xf numFmtId="0" fontId="7" fillId="2" borderId="27" xfId="8" applyFont="1" applyFill="1" applyBorder="1" applyAlignment="1" applyProtection="1">
      <alignment horizontal="center" vertical="center"/>
      <protection locked="0"/>
    </xf>
    <xf numFmtId="0" fontId="7" fillId="0" borderId="38" xfId="8" applyFont="1" applyFill="1" applyBorder="1" applyAlignment="1" applyProtection="1">
      <alignment horizontal="right" vertical="center"/>
    </xf>
    <xf numFmtId="0" fontId="7" fillId="0" borderId="53" xfId="8" applyFont="1" applyFill="1" applyBorder="1" applyAlignment="1" applyProtection="1">
      <alignment horizontal="right" vertical="center"/>
    </xf>
    <xf numFmtId="0" fontId="7" fillId="0" borderId="39" xfId="8" applyFont="1" applyFill="1" applyBorder="1" applyAlignment="1" applyProtection="1">
      <alignment horizontal="right" vertical="center"/>
    </xf>
    <xf numFmtId="9" fontId="7" fillId="0" borderId="30" xfId="8" applyNumberFormat="1" applyFont="1" applyFill="1" applyBorder="1" applyAlignment="1" applyProtection="1">
      <alignment horizontal="center" vertical="center"/>
      <protection locked="0"/>
    </xf>
    <xf numFmtId="9" fontId="7" fillId="0" borderId="17" xfId="8" applyNumberFormat="1" applyFont="1" applyFill="1" applyBorder="1" applyAlignment="1" applyProtection="1">
      <alignment horizontal="center" vertical="center"/>
      <protection locked="0"/>
    </xf>
    <xf numFmtId="9" fontId="7" fillId="0" borderId="27" xfId="8" applyNumberFormat="1" applyFont="1" applyFill="1" applyBorder="1" applyAlignment="1" applyProtection="1">
      <alignment horizontal="center" vertical="center"/>
      <protection locked="0"/>
    </xf>
    <xf numFmtId="0" fontId="7" fillId="0" borderId="40" xfId="8" applyFont="1" applyFill="1" applyBorder="1" applyAlignment="1" applyProtection="1">
      <alignment horizontal="center" vertical="center" wrapText="1"/>
    </xf>
    <xf numFmtId="0" fontId="7" fillId="0" borderId="6" xfId="8" applyFont="1" applyFill="1" applyBorder="1" applyAlignment="1" applyProtection="1">
      <alignment horizontal="center" vertical="center"/>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8" applyNumberFormat="1" applyFont="1" applyBorder="1" applyAlignment="1" applyProtection="1">
      <alignment horizontal="left" vertical="center"/>
    </xf>
    <xf numFmtId="178" fontId="7" fillId="0" borderId="36" xfId="8" applyNumberFormat="1" applyFont="1" applyBorder="1" applyAlignment="1" applyProtection="1">
      <alignment horizontal="left" vertical="center"/>
    </xf>
    <xf numFmtId="178" fontId="7" fillId="0" borderId="52" xfId="8" applyNumberFormat="1" applyFont="1" applyBorder="1" applyAlignment="1" applyProtection="1">
      <alignment horizontal="left" vertical="center"/>
    </xf>
    <xf numFmtId="49" fontId="7" fillId="0" borderId="30" xfId="8" applyNumberFormat="1" applyFont="1" applyFill="1" applyBorder="1" applyAlignment="1" applyProtection="1">
      <alignment horizontal="left" vertical="center"/>
      <protection locked="0"/>
    </xf>
    <xf numFmtId="49" fontId="7" fillId="0" borderId="17" xfId="8" applyNumberFormat="1" applyFont="1" applyFill="1" applyBorder="1" applyAlignment="1" applyProtection="1">
      <alignment horizontal="left" vertical="center"/>
      <protection locked="0"/>
    </xf>
    <xf numFmtId="49" fontId="7" fillId="0" borderId="27"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7" xfId="8" applyFont="1" applyFill="1" applyBorder="1" applyAlignment="1" applyProtection="1">
      <alignment horizontal="center" vertical="center"/>
    </xf>
    <xf numFmtId="0" fontId="7" fillId="0" borderId="30" xfId="8" applyFont="1" applyFill="1" applyBorder="1" applyAlignment="1" applyProtection="1">
      <alignment horizontal="left" vertical="center" wrapText="1"/>
      <protection locked="0"/>
    </xf>
    <xf numFmtId="0" fontId="7" fillId="0" borderId="17" xfId="8" applyFont="1" applyFill="1" applyBorder="1" applyAlignment="1" applyProtection="1">
      <alignment horizontal="left" vertical="center" wrapText="1"/>
      <protection locked="0"/>
    </xf>
    <xf numFmtId="0" fontId="7" fillId="0" borderId="27" xfId="8" applyFont="1" applyFill="1" applyBorder="1" applyAlignment="1" applyProtection="1">
      <alignment horizontal="left" vertical="center" wrapText="1"/>
      <protection locked="0"/>
    </xf>
    <xf numFmtId="0" fontId="7" fillId="3" borderId="1" xfId="8" applyFont="1" applyFill="1" applyBorder="1" applyAlignment="1" applyProtection="1">
      <alignment horizontal="left" vertical="center" wrapText="1"/>
    </xf>
    <xf numFmtId="0" fontId="7" fillId="3" borderId="16"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3" xfId="8" applyFont="1" applyFill="1" applyBorder="1" applyAlignment="1" applyProtection="1">
      <alignment vertical="center"/>
    </xf>
    <xf numFmtId="0" fontId="7" fillId="2" borderId="17" xfId="8" applyFont="1" applyFill="1" applyBorder="1" applyAlignment="1" applyProtection="1">
      <alignment horizontal="center" vertical="center"/>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7" xfId="8" applyFont="1" applyBorder="1" applyAlignment="1" applyProtection="1">
      <alignment horizontal="center" vertical="center" wrapText="1"/>
    </xf>
    <xf numFmtId="49" fontId="7" fillId="0" borderId="30" xfId="8" applyNumberFormat="1" applyFont="1" applyFill="1" applyBorder="1" applyAlignment="1" applyProtection="1">
      <alignment horizontal="left" vertical="top" wrapText="1"/>
      <protection locked="0"/>
    </xf>
    <xf numFmtId="49" fontId="7" fillId="0" borderId="17" xfId="8" applyNumberFormat="1" applyFont="1" applyFill="1" applyBorder="1" applyAlignment="1" applyProtection="1">
      <alignment horizontal="left" vertical="top" wrapText="1"/>
      <protection locked="0"/>
    </xf>
    <xf numFmtId="49" fontId="7" fillId="0" borderId="27" xfId="8" applyNumberFormat="1" applyFont="1" applyFill="1" applyBorder="1" applyAlignment="1" applyProtection="1">
      <alignment horizontal="left" vertical="top" wrapText="1"/>
      <protection locked="0"/>
    </xf>
    <xf numFmtId="182" fontId="7" fillId="0" borderId="30" xfId="8" applyNumberFormat="1" applyFont="1" applyFill="1" applyBorder="1" applyAlignment="1" applyProtection="1">
      <alignment horizontal="center" vertical="center"/>
      <protection locked="0"/>
    </xf>
    <xf numFmtId="182" fontId="7" fillId="0" borderId="17" xfId="8" applyNumberFormat="1" applyFont="1" applyFill="1" applyBorder="1" applyAlignment="1" applyProtection="1">
      <alignment horizontal="center" vertical="center"/>
      <protection locked="0"/>
    </xf>
    <xf numFmtId="182" fontId="7" fillId="0" borderId="27" xfId="8" applyNumberFormat="1" applyFont="1" applyFill="1" applyBorder="1" applyAlignment="1" applyProtection="1">
      <alignment horizontal="center" vertical="center"/>
      <protection locked="0"/>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43" xfId="8" applyFont="1" applyFill="1" applyBorder="1" applyAlignment="1" applyProtection="1">
      <alignment horizontal="center" vertical="center"/>
    </xf>
    <xf numFmtId="0" fontId="7" fillId="2" borderId="49" xfId="8" applyFont="1" applyFill="1" applyBorder="1" applyAlignment="1" applyProtection="1">
      <alignment horizontal="center" vertical="center"/>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0" borderId="61" xfId="8" applyFont="1" applyFill="1" applyBorder="1" applyAlignment="1" applyProtection="1">
      <alignment horizontal="center" vertical="center" wrapText="1"/>
    </xf>
    <xf numFmtId="0" fontId="7" fillId="0" borderId="62" xfId="8" applyFont="1" applyFill="1" applyBorder="1" applyAlignment="1" applyProtection="1">
      <alignment horizontal="center" vertical="center" wrapText="1"/>
    </xf>
    <xf numFmtId="0" fontId="7" fillId="0" borderId="48" xfId="8" applyFont="1" applyFill="1" applyBorder="1" applyAlignment="1" applyProtection="1">
      <alignment horizontal="center" vertical="center" wrapText="1"/>
    </xf>
    <xf numFmtId="0" fontId="7" fillId="5" borderId="30" xfId="8" applyFont="1" applyFill="1" applyBorder="1" applyAlignment="1" applyProtection="1">
      <alignment horizontal="center" vertical="center" wrapText="1"/>
      <protection locked="0"/>
    </xf>
    <xf numFmtId="0" fontId="7" fillId="5" borderId="17" xfId="8" applyFont="1" applyFill="1" applyBorder="1" applyAlignment="1" applyProtection="1">
      <alignment horizontal="center" vertical="center" wrapText="1"/>
      <protection locked="0"/>
    </xf>
    <xf numFmtId="0" fontId="7" fillId="5" borderId="27" xfId="8" applyFont="1" applyFill="1" applyBorder="1" applyAlignment="1" applyProtection="1">
      <alignment horizontal="center" vertical="center" wrapText="1"/>
      <protection locked="0"/>
    </xf>
    <xf numFmtId="0" fontId="7" fillId="3" borderId="9" xfId="8" applyFont="1" applyFill="1" applyBorder="1" applyAlignment="1" applyProtection="1">
      <alignment horizontal="center" vertical="center" textRotation="255" wrapText="1"/>
    </xf>
    <xf numFmtId="0" fontId="7" fillId="3" borderId="34" xfId="8" applyFont="1" applyFill="1" applyBorder="1" applyAlignment="1" applyProtection="1">
      <alignment horizontal="center" vertical="center" textRotation="255" wrapText="1"/>
    </xf>
    <xf numFmtId="0" fontId="7" fillId="3" borderId="40"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3" xfId="8" applyFont="1" applyBorder="1" applyAlignment="1" applyProtection="1">
      <alignment horizontal="center" vertical="center"/>
    </xf>
    <xf numFmtId="0" fontId="7" fillId="0" borderId="7" xfId="8" applyFont="1" applyBorder="1" applyAlignment="1" applyProtection="1">
      <alignment horizontal="center" vertical="center" wrapText="1"/>
    </xf>
    <xf numFmtId="0" fontId="7" fillId="5" borderId="33" xfId="8" applyFont="1" applyFill="1" applyBorder="1" applyAlignment="1" applyProtection="1">
      <alignment horizontal="center" vertical="center" wrapText="1"/>
      <protection locked="0"/>
    </xf>
    <xf numFmtId="0" fontId="7" fillId="5" borderId="64" xfId="8" applyFont="1" applyFill="1" applyBorder="1" applyAlignment="1" applyProtection="1">
      <alignment horizontal="center" vertical="center" wrapText="1"/>
      <protection locked="0"/>
    </xf>
    <xf numFmtId="49" fontId="7" fillId="0" borderId="13" xfId="8" applyNumberFormat="1" applyFont="1" applyFill="1" applyBorder="1" applyAlignment="1" applyProtection="1">
      <alignment horizontal="center" vertical="center" wrapText="1"/>
    </xf>
    <xf numFmtId="49" fontId="7" fillId="0" borderId="7" xfId="8" applyNumberFormat="1" applyFont="1" applyFill="1" applyBorder="1" applyAlignment="1" applyProtection="1">
      <alignment horizontal="center" vertical="center" wrapText="1"/>
    </xf>
    <xf numFmtId="49" fontId="7" fillId="0" borderId="37" xfId="8" applyNumberFormat="1" applyFont="1" applyFill="1" applyBorder="1" applyAlignment="1" applyProtection="1">
      <alignment horizontal="center" vertical="center" wrapText="1"/>
    </xf>
    <xf numFmtId="180" fontId="7" fillId="5" borderId="48" xfId="8" applyNumberFormat="1" applyFont="1" applyFill="1" applyBorder="1" applyAlignment="1" applyProtection="1">
      <alignment horizontal="center" vertical="center"/>
      <protection locked="0"/>
    </xf>
    <xf numFmtId="180" fontId="7" fillId="5" borderId="47" xfId="8" applyNumberFormat="1" applyFont="1" applyFill="1" applyBorder="1" applyAlignment="1" applyProtection="1">
      <alignment horizontal="center" vertical="center"/>
      <protection locked="0"/>
    </xf>
    <xf numFmtId="180" fontId="7" fillId="0" borderId="48" xfId="8" applyNumberFormat="1" applyFont="1" applyFill="1" applyBorder="1" applyAlignment="1" applyProtection="1">
      <alignment vertical="center" wrapText="1"/>
      <protection locked="0"/>
    </xf>
    <xf numFmtId="180" fontId="7" fillId="0" borderId="17" xfId="8" applyNumberFormat="1" applyFont="1" applyFill="1" applyBorder="1" applyAlignment="1" applyProtection="1">
      <alignment vertical="center" wrapText="1"/>
      <protection locked="0"/>
    </xf>
    <xf numFmtId="180" fontId="7" fillId="0" borderId="27" xfId="8" applyNumberFormat="1" applyFont="1" applyFill="1" applyBorder="1" applyAlignment="1" applyProtection="1">
      <alignment vertical="center" wrapText="1"/>
      <protection locked="0"/>
    </xf>
    <xf numFmtId="0" fontId="7" fillId="0" borderId="2" xfId="8" applyFont="1" applyFill="1" applyBorder="1" applyAlignment="1" applyProtection="1">
      <alignment horizontal="center" vertical="center"/>
    </xf>
    <xf numFmtId="0" fontId="7" fillId="0" borderId="7" xfId="8" applyFont="1" applyFill="1" applyBorder="1" applyAlignment="1" applyProtection="1">
      <alignment horizontal="center" vertical="center"/>
    </xf>
    <xf numFmtId="0" fontId="2" fillId="0" borderId="30" xfId="8" applyNumberFormat="1" applyFont="1" applyFill="1" applyBorder="1" applyAlignment="1" applyProtection="1">
      <alignment horizontal="center" vertical="center"/>
    </xf>
    <xf numFmtId="0" fontId="2" fillId="0" borderId="17" xfId="8" applyNumberFormat="1" applyFont="1" applyFill="1" applyBorder="1" applyAlignment="1" applyProtection="1">
      <alignment horizontal="center" vertical="center"/>
    </xf>
    <xf numFmtId="0" fontId="2" fillId="0" borderId="27" xfId="8" applyNumberFormat="1" applyFont="1" applyFill="1" applyBorder="1" applyAlignment="1" applyProtection="1">
      <alignment horizontal="center" vertical="center"/>
    </xf>
    <xf numFmtId="0" fontId="16" fillId="0" borderId="0" xfId="8" applyFont="1" applyFill="1" applyBorder="1" applyAlignment="1" applyProtection="1">
      <alignment horizontal="center" vertical="center" shrinkToFit="1"/>
    </xf>
    <xf numFmtId="0" fontId="7" fillId="0" borderId="71" xfId="8" applyFont="1" applyFill="1" applyBorder="1" applyAlignment="1" applyProtection="1">
      <alignment horizontal="center" vertical="center" shrinkToFit="1"/>
    </xf>
    <xf numFmtId="0" fontId="7" fillId="0" borderId="24" xfId="8" applyFont="1" applyFill="1" applyBorder="1" applyAlignment="1" applyProtection="1">
      <alignment horizontal="center" vertical="center" shrinkToFit="1"/>
    </xf>
    <xf numFmtId="0" fontId="7" fillId="0" borderId="32" xfId="8" applyFont="1" applyBorder="1" applyAlignment="1" applyProtection="1">
      <alignment horizontal="center" vertical="center" shrinkToFit="1"/>
    </xf>
    <xf numFmtId="0" fontId="7" fillId="0" borderId="24" xfId="8" applyFont="1" applyBorder="1" applyAlignment="1" applyProtection="1">
      <alignment horizontal="center" vertical="center" shrinkToFit="1"/>
    </xf>
    <xf numFmtId="0" fontId="7" fillId="3" borderId="23"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24" fillId="0" borderId="0" xfId="6" applyFont="1" applyProtection="1"/>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8" applyFont="1" applyFill="1" applyBorder="1" applyAlignment="1" applyProtection="1">
      <alignment horizontal="center" vertical="center" wrapText="1"/>
    </xf>
    <xf numFmtId="0" fontId="3" fillId="0" borderId="62" xfId="8" applyFont="1" applyFill="1" applyBorder="1" applyAlignment="1" applyProtection="1">
      <alignment horizontal="center" vertical="center"/>
    </xf>
    <xf numFmtId="0" fontId="3" fillId="0" borderId="48" xfId="8"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0" xfId="10" applyFont="1" applyFill="1" applyBorder="1" applyAlignment="1" applyProtection="1">
      <alignment horizontal="center" vertical="center" wrapText="1" shrinkToFit="1"/>
      <protection locked="0"/>
    </xf>
    <xf numFmtId="0" fontId="7" fillId="2" borderId="17" xfId="10" applyFont="1" applyFill="1" applyBorder="1" applyAlignment="1" applyProtection="1">
      <alignment horizontal="center" vertical="center" wrapText="1" shrinkToFit="1"/>
      <protection locked="0"/>
    </xf>
    <xf numFmtId="0" fontId="7" fillId="2" borderId="27" xfId="10"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8" applyFont="1" applyFill="1" applyBorder="1" applyAlignment="1" applyProtection="1">
      <alignment horizontal="right" vertical="center"/>
    </xf>
    <xf numFmtId="0" fontId="7" fillId="0" borderId="3" xfId="8"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6"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3" xfId="8" applyNumberFormat="1" applyFont="1" applyFill="1" applyBorder="1" applyAlignment="1" applyProtection="1">
      <alignment horizontal="center" vertical="center" shrinkToFit="1"/>
      <protection locked="0"/>
    </xf>
    <xf numFmtId="0" fontId="7" fillId="2" borderId="36" xfId="8" applyNumberFormat="1" applyFont="1" applyFill="1" applyBorder="1" applyAlignment="1" applyProtection="1">
      <alignment horizontal="center" vertical="center" shrinkToFit="1"/>
      <protection locked="0"/>
    </xf>
    <xf numFmtId="0" fontId="7" fillId="2" borderId="64" xfId="8" applyNumberFormat="1" applyFont="1" applyFill="1" applyBorder="1" applyAlignment="1" applyProtection="1">
      <alignment horizontal="center" vertical="center" shrinkToFit="1"/>
      <protection locked="0"/>
    </xf>
    <xf numFmtId="0" fontId="7" fillId="0" borderId="72" xfId="8" applyNumberFormat="1" applyFont="1" applyFill="1" applyBorder="1" applyAlignment="1" applyProtection="1">
      <alignment horizontal="center" vertical="center" shrinkToFit="1"/>
    </xf>
    <xf numFmtId="0" fontId="7" fillId="0" borderId="4" xfId="8" applyNumberFormat="1" applyFont="1" applyFill="1" applyBorder="1" applyAlignment="1" applyProtection="1">
      <alignment horizontal="center" vertical="center" shrinkToFit="1"/>
    </xf>
    <xf numFmtId="0" fontId="7" fillId="0" borderId="11"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2" borderId="61" xfId="8" applyNumberFormat="1" applyFont="1" applyFill="1" applyBorder="1" applyAlignment="1" applyProtection="1">
      <alignment horizontal="center" vertical="center"/>
      <protection locked="0"/>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0" borderId="38" xfId="8" applyNumberFormat="1" applyFont="1" applyFill="1" applyBorder="1" applyAlignment="1" applyProtection="1">
      <alignment horizontal="left" vertical="center" shrinkToFit="1"/>
    </xf>
    <xf numFmtId="0" fontId="7" fillId="0" borderId="53"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8" applyNumberFormat="1" applyFont="1" applyFill="1" applyBorder="1" applyAlignment="1" applyProtection="1">
      <alignment horizontal="center" vertical="center"/>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protection locked="0"/>
    </xf>
    <xf numFmtId="0" fontId="7" fillId="5" borderId="17" xfId="8" applyNumberFormat="1" applyFont="1" applyFill="1" applyBorder="1" applyAlignment="1" applyProtection="1">
      <alignment horizontal="center" vertical="center"/>
      <protection locked="0"/>
    </xf>
    <xf numFmtId="0" fontId="7" fillId="5" borderId="27" xfId="8" applyNumberFormat="1" applyFont="1" applyFill="1" applyBorder="1" applyAlignment="1" applyProtection="1">
      <alignment horizontal="center" vertical="center"/>
      <protection locked="0"/>
    </xf>
    <xf numFmtId="0" fontId="7" fillId="0" borderId="30" xfId="8" applyNumberFormat="1" applyFont="1" applyFill="1" applyBorder="1" applyAlignment="1" applyProtection="1">
      <alignment horizontal="left" vertical="top" wrapText="1"/>
      <protection locked="0"/>
    </xf>
    <xf numFmtId="0" fontId="7" fillId="0" borderId="17" xfId="8" applyNumberFormat="1" applyFont="1" applyFill="1" applyBorder="1" applyAlignment="1" applyProtection="1">
      <alignment horizontal="left" vertical="top" wrapText="1"/>
      <protection locked="0"/>
    </xf>
    <xf numFmtId="0" fontId="7" fillId="0" borderId="27" xfId="8"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8" applyNumberFormat="1" applyFont="1" applyFill="1" applyBorder="1" applyAlignment="1" applyProtection="1">
      <alignment horizontal="center" vertical="center" wrapText="1" shrinkToFit="1"/>
    </xf>
    <xf numFmtId="0" fontId="7" fillId="5" borderId="98" xfId="8" applyNumberFormat="1" applyFont="1" applyFill="1" applyBorder="1" applyAlignment="1" applyProtection="1">
      <alignment horizontal="center" vertical="center" wrapText="1" shrinkToFit="1"/>
    </xf>
    <xf numFmtId="0" fontId="7" fillId="5" borderId="99" xfId="8" applyNumberFormat="1" applyFont="1" applyFill="1" applyBorder="1" applyAlignment="1" applyProtection="1">
      <alignment horizontal="center" vertical="center" wrapText="1" shrinkToFit="1"/>
    </xf>
    <xf numFmtId="0" fontId="7" fillId="5" borderId="100" xfId="8" applyNumberFormat="1" applyFont="1" applyFill="1" applyBorder="1" applyAlignment="1" applyProtection="1">
      <alignment horizontal="center" vertical="center" wrapText="1" shrinkToFit="1"/>
    </xf>
    <xf numFmtId="0" fontId="7" fillId="0" borderId="79" xfId="8"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8"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2" borderId="30" xfId="8" applyNumberFormat="1" applyFont="1" applyFill="1" applyBorder="1" applyAlignment="1" applyProtection="1">
      <alignment horizontal="center" vertical="center" shrinkToFit="1"/>
      <protection locked="0"/>
    </xf>
    <xf numFmtId="0" fontId="7" fillId="2" borderId="17" xfId="8" applyNumberFormat="1" applyFont="1" applyFill="1" applyBorder="1" applyAlignment="1" applyProtection="1">
      <alignment horizontal="center" vertical="center" shrinkToFit="1"/>
      <protection locked="0"/>
    </xf>
    <xf numFmtId="0" fontId="7" fillId="2" borderId="27" xfId="8"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NumberFormat="1" applyFont="1" applyBorder="1" applyAlignment="1" applyProtection="1">
      <alignment horizontal="center" vertical="center" wrapText="1"/>
    </xf>
    <xf numFmtId="0" fontId="7" fillId="0" borderId="0" xfId="8" applyNumberFormat="1" applyFont="1" applyBorder="1" applyAlignment="1" applyProtection="1">
      <alignment horizontal="center" vertical="center" wrapText="1"/>
    </xf>
    <xf numFmtId="0" fontId="7" fillId="0" borderId="8" xfId="8" applyNumberFormat="1" applyFont="1" applyFill="1" applyBorder="1" applyAlignment="1" applyProtection="1">
      <alignment horizontal="center" vertical="center" shrinkToFit="1"/>
    </xf>
    <xf numFmtId="0" fontId="7" fillId="0" borderId="40" xfId="8" applyNumberFormat="1" applyFont="1" applyFill="1" applyBorder="1" applyAlignment="1" applyProtection="1">
      <alignment horizontal="center" vertical="center" shrinkToFit="1"/>
    </xf>
    <xf numFmtId="0" fontId="7" fillId="0" borderId="30" xfId="8" applyNumberFormat="1" applyFont="1" applyBorder="1" applyAlignment="1" applyProtection="1">
      <alignment horizontal="center" vertical="center"/>
      <protection locked="0"/>
    </xf>
    <xf numFmtId="0" fontId="7" fillId="0" borderId="17" xfId="8" applyNumberFormat="1" applyFont="1" applyBorder="1" applyAlignment="1" applyProtection="1">
      <alignment horizontal="center" vertical="center"/>
      <protection locked="0"/>
    </xf>
    <xf numFmtId="0" fontId="7" fillId="0" borderId="27" xfId="8"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Border="1" applyAlignment="1" applyProtection="1">
      <alignment horizontal="center" vertical="center" wrapText="1"/>
    </xf>
    <xf numFmtId="0" fontId="7" fillId="0" borderId="37" xfId="8" applyNumberFormat="1" applyFont="1" applyBorder="1" applyAlignment="1" applyProtection="1">
      <alignment horizontal="center" vertical="center" wrapText="1"/>
    </xf>
    <xf numFmtId="0" fontId="7" fillId="2"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wrapText="1"/>
    </xf>
    <xf numFmtId="0" fontId="7" fillId="0" borderId="43" xfId="8" applyNumberFormat="1" applyFont="1" applyBorder="1" applyAlignment="1" applyProtection="1">
      <alignment horizontal="center" vertical="center" wrapText="1"/>
    </xf>
    <xf numFmtId="0" fontId="7" fillId="0"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xf>
    <xf numFmtId="0" fontId="7" fillId="0" borderId="43" xfId="8" applyNumberFormat="1" applyFont="1" applyBorder="1" applyAlignment="1" applyProtection="1">
      <alignment horizontal="center" vertical="center"/>
    </xf>
    <xf numFmtId="0" fontId="7" fillId="2" borderId="30" xfId="8" applyNumberFormat="1" applyFont="1" applyFill="1" applyBorder="1" applyAlignment="1" applyProtection="1">
      <alignment horizontal="center" vertical="center" wrapText="1" shrinkToFit="1"/>
      <protection locked="0"/>
    </xf>
    <xf numFmtId="0" fontId="7" fillId="0" borderId="3" xfId="8" applyNumberFormat="1" applyFont="1" applyBorder="1" applyAlignment="1" applyProtection="1">
      <alignment horizontal="center" vertical="center" wrapText="1"/>
    </xf>
    <xf numFmtId="0" fontId="7" fillId="0" borderId="1" xfId="8" applyFont="1" applyFill="1" applyBorder="1" applyAlignment="1" applyProtection="1">
      <alignment vertical="center" wrapText="1"/>
    </xf>
    <xf numFmtId="0" fontId="7" fillId="0" borderId="16" xfId="8" applyFont="1" applyFill="1" applyBorder="1" applyAlignment="1" applyProtection="1">
      <alignment vertical="center" wrapText="1"/>
    </xf>
    <xf numFmtId="0" fontId="7" fillId="0" borderId="10" xfId="8" applyFont="1" applyFill="1" applyBorder="1" applyAlignment="1" applyProtection="1">
      <alignment vertical="center" wrapText="1"/>
    </xf>
    <xf numFmtId="0" fontId="7" fillId="0" borderId="23" xfId="8" applyFont="1" applyFill="1" applyBorder="1" applyAlignment="1" applyProtection="1">
      <alignment vertical="center" wrapText="1"/>
    </xf>
    <xf numFmtId="0" fontId="7" fillId="0" borderId="0" xfId="8" applyFont="1" applyFill="1" applyBorder="1" applyAlignment="1" applyProtection="1">
      <alignment vertical="center" wrapText="1"/>
    </xf>
    <xf numFmtId="0" fontId="7" fillId="0" borderId="14" xfId="8" applyFont="1" applyFill="1" applyBorder="1" applyAlignment="1" applyProtection="1">
      <alignment vertical="center" wrapText="1"/>
    </xf>
    <xf numFmtId="0" fontId="7" fillId="0" borderId="6" xfId="8" applyFont="1" applyFill="1" applyBorder="1" applyAlignment="1" applyProtection="1">
      <alignment vertical="center" wrapText="1"/>
    </xf>
    <xf numFmtId="0" fontId="7" fillId="0" borderId="3" xfId="8" applyFont="1" applyFill="1" applyBorder="1" applyAlignment="1" applyProtection="1">
      <alignment vertical="center" wrapText="1"/>
    </xf>
    <xf numFmtId="0" fontId="7" fillId="0" borderId="8" xfId="8" applyFont="1" applyFill="1" applyBorder="1" applyAlignment="1" applyProtection="1">
      <alignment vertical="center" wrapText="1"/>
    </xf>
    <xf numFmtId="49" fontId="7" fillId="0" borderId="9" xfId="8" applyNumberFormat="1" applyFont="1" applyFill="1" applyBorder="1" applyAlignment="1" applyProtection="1">
      <alignment horizontal="center" vertical="center" wrapText="1"/>
    </xf>
    <xf numFmtId="49" fontId="7" fillId="0" borderId="34" xfId="8" applyNumberFormat="1" applyFont="1" applyFill="1" applyBorder="1" applyAlignment="1" applyProtection="1">
      <alignment horizontal="center" vertical="center" wrapText="1"/>
    </xf>
    <xf numFmtId="49" fontId="7" fillId="0" borderId="40"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vertical="center" shrinkToFit="1"/>
    </xf>
    <xf numFmtId="0" fontId="7" fillId="0" borderId="32" xfId="8" applyNumberFormat="1" applyFont="1" applyFill="1" applyBorder="1" applyAlignment="1" applyProtection="1">
      <alignment vertical="center" shrinkToFit="1"/>
    </xf>
    <xf numFmtId="0" fontId="7" fillId="0" borderId="24" xfId="8" applyNumberFormat="1" applyFont="1" applyFill="1" applyBorder="1" applyAlignment="1" applyProtection="1">
      <alignment vertical="center" shrinkToFit="1"/>
    </xf>
    <xf numFmtId="0" fontId="7" fillId="0" borderId="22" xfId="8" applyNumberFormat="1" applyFont="1" applyFill="1" applyBorder="1" applyAlignment="1" applyProtection="1">
      <alignment horizontal="center" vertical="center"/>
    </xf>
    <xf numFmtId="0" fontId="7" fillId="0" borderId="12" xfId="8" applyNumberFormat="1" applyFont="1" applyFill="1" applyBorder="1" applyAlignment="1" applyProtection="1">
      <alignment horizontal="center" vertical="center"/>
    </xf>
    <xf numFmtId="0" fontId="7" fillId="5" borderId="45" xfId="8" applyNumberFormat="1" applyFont="1" applyFill="1" applyBorder="1" applyAlignment="1" applyProtection="1">
      <alignment horizontal="center" vertical="center" shrinkToFit="1"/>
      <protection locked="0"/>
    </xf>
    <xf numFmtId="0" fontId="7" fillId="5" borderId="46" xfId="8" applyNumberFormat="1" applyFont="1" applyFill="1" applyBorder="1" applyAlignment="1" applyProtection="1">
      <alignment horizontal="center" vertical="center" shrinkToFit="1"/>
      <protection locked="0"/>
    </xf>
    <xf numFmtId="0" fontId="7" fillId="5" borderId="33" xfId="8" applyNumberFormat="1" applyFont="1" applyFill="1" applyBorder="1" applyAlignment="1" applyProtection="1">
      <alignment horizontal="center" vertical="center" shrinkToFit="1"/>
      <protection locked="0"/>
    </xf>
    <xf numFmtId="0" fontId="7" fillId="5" borderId="64" xfId="8"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8" applyNumberFormat="1" applyFont="1" applyFill="1" applyBorder="1" applyAlignment="1" applyProtection="1">
      <alignment horizontal="center" vertical="center"/>
    </xf>
    <xf numFmtId="0" fontId="7" fillId="0" borderId="23"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8" xfId="8" applyNumberFormat="1" applyFont="1" applyFill="1" applyBorder="1" applyAlignment="1" applyProtection="1">
      <alignment horizontal="center" vertical="center"/>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8" applyNumberFormat="1" applyFont="1" applyFill="1" applyBorder="1" applyAlignment="1" applyProtection="1">
      <alignment horizontal="center" vertical="center"/>
    </xf>
    <xf numFmtId="0" fontId="7" fillId="0" borderId="78" xfId="8" applyNumberFormat="1" applyFont="1" applyFill="1" applyBorder="1" applyAlignment="1" applyProtection="1">
      <alignment horizontal="center" vertical="center"/>
    </xf>
    <xf numFmtId="0" fontId="7" fillId="2" borderId="79" xfId="8" applyNumberFormat="1" applyFont="1" applyFill="1" applyBorder="1" applyAlignment="1" applyProtection="1">
      <alignment horizontal="center" vertical="center" shrinkToFit="1"/>
    </xf>
    <xf numFmtId="0" fontId="7" fillId="2" borderId="80" xfId="8" applyNumberFormat="1" applyFont="1" applyFill="1" applyBorder="1" applyAlignment="1" applyProtection="1">
      <alignment horizontal="center" vertical="center" shrinkToFit="1"/>
    </xf>
    <xf numFmtId="0" fontId="7" fillId="2" borderId="81" xfId="8" applyNumberFormat="1" applyFont="1" applyFill="1" applyBorder="1" applyAlignment="1" applyProtection="1">
      <alignment horizontal="center" vertical="center" shrinkToFit="1"/>
    </xf>
    <xf numFmtId="0" fontId="7" fillId="0" borderId="74" xfId="8" applyNumberFormat="1" applyFont="1" applyFill="1" applyBorder="1" applyAlignment="1" applyProtection="1">
      <alignment horizontal="center" vertical="center"/>
    </xf>
    <xf numFmtId="0" fontId="7" fillId="0" borderId="91" xfId="8" applyNumberFormat="1" applyFont="1" applyFill="1" applyBorder="1" applyAlignment="1" applyProtection="1">
      <alignment horizontal="center" vertical="center"/>
    </xf>
    <xf numFmtId="0" fontId="7" fillId="0" borderId="87" xfId="8" applyNumberFormat="1" applyFont="1" applyFill="1" applyBorder="1" applyAlignment="1" applyProtection="1">
      <alignment horizontal="center" vertical="center"/>
    </xf>
    <xf numFmtId="0" fontId="7" fillId="0" borderId="88"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shrinkToFit="1"/>
      <protection locked="0"/>
    </xf>
    <xf numFmtId="0" fontId="7" fillId="5" borderId="17" xfId="8" applyNumberFormat="1" applyFont="1" applyFill="1" applyBorder="1" applyAlignment="1" applyProtection="1">
      <alignment horizontal="center" vertical="center" shrinkToFit="1"/>
      <protection locked="0"/>
    </xf>
    <xf numFmtId="0" fontId="7" fillId="5" borderId="27" xfId="8"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8" applyNumberFormat="1" applyFont="1" applyFill="1" applyBorder="1" applyAlignment="1" applyProtection="1">
      <alignment horizontal="center" vertical="center"/>
    </xf>
    <xf numFmtId="0" fontId="7" fillId="0" borderId="93" xfId="8" applyNumberFormat="1" applyFont="1" applyFill="1" applyBorder="1" applyAlignment="1" applyProtection="1">
      <alignment horizontal="center" vertical="center"/>
    </xf>
    <xf numFmtId="0" fontId="7" fillId="0" borderId="79" xfId="8"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80" xfId="8" applyNumberFormat="1" applyFont="1" applyFill="1" applyBorder="1" applyAlignment="1" applyProtection="1">
      <alignment horizontal="left" vertical="center" shrinkToFit="1"/>
    </xf>
    <xf numFmtId="0" fontId="7" fillId="0" borderId="81" xfId="8"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8" applyNumberFormat="1" applyFont="1" applyFill="1" applyBorder="1" applyAlignment="1" applyProtection="1">
      <alignment horizontal="center" vertical="center" shrinkToFit="1"/>
    </xf>
    <xf numFmtId="0" fontId="7" fillId="5" borderId="80" xfId="8" applyNumberFormat="1" applyFont="1" applyFill="1" applyBorder="1" applyAlignment="1" applyProtection="1">
      <alignment horizontal="center" vertical="center" shrinkToFit="1"/>
    </xf>
    <xf numFmtId="0" fontId="7" fillId="5" borderId="81" xfId="8" applyNumberFormat="1" applyFont="1" applyFill="1" applyBorder="1" applyAlignment="1" applyProtection="1">
      <alignment horizontal="center" vertical="center" shrinkToFit="1"/>
    </xf>
    <xf numFmtId="0" fontId="7" fillId="0" borderId="79" xfId="8" applyNumberFormat="1" applyFont="1" applyFill="1" applyBorder="1" applyAlignment="1" applyProtection="1">
      <alignment horizontal="center" vertical="center" shrinkToFit="1"/>
    </xf>
    <xf numFmtId="0" fontId="7" fillId="0" borderId="80" xfId="8" applyNumberFormat="1" applyFont="1" applyFill="1" applyBorder="1" applyAlignment="1" applyProtection="1">
      <alignment horizontal="center" vertical="center" shrinkToFit="1"/>
    </xf>
    <xf numFmtId="0" fontId="7" fillId="0" borderId="81" xfId="8"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8" applyFont="1" applyFill="1" applyBorder="1" applyAlignment="1" applyProtection="1">
      <alignment horizontal="left" vertical="center" wrapText="1"/>
    </xf>
    <xf numFmtId="0" fontId="7" fillId="3" borderId="75" xfId="8" applyFont="1" applyFill="1" applyBorder="1" applyAlignment="1" applyProtection="1">
      <alignment horizontal="left" vertical="center" wrapText="1"/>
    </xf>
    <xf numFmtId="0" fontId="7" fillId="3" borderId="76" xfId="8" applyFont="1" applyFill="1" applyBorder="1" applyAlignment="1" applyProtection="1">
      <alignment horizontal="left" vertical="center"/>
    </xf>
    <xf numFmtId="0" fontId="7" fillId="3" borderId="82" xfId="8" applyFont="1" applyFill="1" applyBorder="1" applyAlignment="1" applyProtection="1">
      <alignment horizontal="left" vertical="center" wrapText="1"/>
    </xf>
    <xf numFmtId="0" fontId="7" fillId="3" borderId="83" xfId="8" applyFont="1" applyFill="1" applyBorder="1" applyAlignment="1" applyProtection="1">
      <alignment horizontal="left" vertical="center" wrapText="1"/>
    </xf>
    <xf numFmtId="0" fontId="7" fillId="3" borderId="84" xfId="8" applyFont="1" applyFill="1" applyBorder="1" applyAlignment="1" applyProtection="1">
      <alignment horizontal="left" vertical="center"/>
    </xf>
    <xf numFmtId="0" fontId="7" fillId="3" borderId="82" xfId="8" applyFont="1" applyFill="1" applyBorder="1" applyAlignment="1" applyProtection="1">
      <alignment horizontal="left" vertical="center"/>
    </xf>
    <xf numFmtId="0" fontId="7" fillId="3" borderId="83" xfId="8"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8" applyNumberFormat="1" applyFont="1" applyBorder="1" applyAlignment="1" applyProtection="1">
      <alignment horizontal="center" vertical="center" wrapText="1"/>
    </xf>
    <xf numFmtId="0" fontId="7" fillId="0" borderId="78" xfId="8" applyNumberFormat="1" applyFont="1" applyBorder="1" applyAlignment="1" applyProtection="1">
      <alignment horizontal="center" vertical="center" wrapText="1"/>
    </xf>
    <xf numFmtId="0" fontId="7" fillId="0" borderId="85" xfId="8" applyNumberFormat="1" applyFont="1" applyFill="1" applyBorder="1" applyAlignment="1" applyProtection="1">
      <alignment horizontal="center" vertical="center"/>
    </xf>
    <xf numFmtId="0" fontId="7" fillId="0" borderId="86" xfId="8"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8" applyNumberFormat="1" applyFont="1" applyFill="1" applyBorder="1" applyAlignment="1" applyProtection="1">
      <alignment horizontal="center" vertical="center" wrapText="1"/>
    </xf>
    <xf numFmtId="49" fontId="7" fillId="3" borderId="34" xfId="8" applyNumberFormat="1" applyFont="1" applyFill="1" applyBorder="1" applyAlignment="1" applyProtection="1">
      <alignment horizontal="center" vertical="center" wrapText="1"/>
    </xf>
    <xf numFmtId="0" fontId="7" fillId="2" borderId="17"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center" vertical="center" shrinkToFit="1"/>
    </xf>
    <xf numFmtId="0" fontId="7" fillId="0" borderId="30" xfId="8" applyNumberFormat="1" applyFont="1" applyFill="1" applyBorder="1" applyAlignment="1" applyProtection="1">
      <alignment horizontal="center" vertical="center" shrinkToFit="1"/>
      <protection locked="0"/>
    </xf>
    <xf numFmtId="0" fontId="7" fillId="0" borderId="17" xfId="8" applyNumberFormat="1" applyFont="1" applyFill="1" applyBorder="1" applyAlignment="1" applyProtection="1">
      <alignment horizontal="center" vertical="center" shrinkToFit="1"/>
      <protection locked="0"/>
    </xf>
    <xf numFmtId="0" fontId="7" fillId="0" borderId="27" xfId="8" applyNumberFormat="1" applyFont="1" applyFill="1" applyBorder="1" applyAlignment="1" applyProtection="1">
      <alignment horizontal="center" vertical="center" shrinkToFit="1"/>
      <protection locked="0"/>
    </xf>
    <xf numFmtId="49" fontId="7" fillId="3" borderId="40" xfId="8" applyNumberFormat="1" applyFont="1" applyFill="1" applyBorder="1" applyAlignment="1" applyProtection="1">
      <alignment horizontal="center" vertical="center" wrapText="1"/>
    </xf>
    <xf numFmtId="0" fontId="7" fillId="2" borderId="27" xfId="8" applyNumberFormat="1" applyFont="1" applyFill="1" applyBorder="1" applyAlignment="1" applyProtection="1">
      <alignment horizontal="center" vertical="center"/>
      <protection locked="0"/>
    </xf>
    <xf numFmtId="0" fontId="7" fillId="0" borderId="1" xfId="8" applyNumberFormat="1" applyFont="1" applyBorder="1" applyAlignment="1" applyProtection="1">
      <alignment horizontal="center" vertical="center" wrapText="1"/>
    </xf>
    <xf numFmtId="0" fontId="7" fillId="0" borderId="48" xfId="8" applyNumberFormat="1" applyFont="1" applyFill="1" applyBorder="1" applyAlignment="1" applyProtection="1">
      <alignment horizontal="center" vertical="center" wrapText="1"/>
    </xf>
    <xf numFmtId="0" fontId="7" fillId="0" borderId="27" xfId="8" applyNumberFormat="1" applyFont="1" applyFill="1" applyBorder="1" applyAlignment="1" applyProtection="1">
      <alignment horizontal="center" vertical="center" wrapText="1"/>
    </xf>
    <xf numFmtId="0" fontId="7" fillId="3" borderId="1" xfId="8" applyFont="1" applyFill="1" applyBorder="1" applyAlignment="1" applyProtection="1">
      <alignment vertical="center" wrapText="1"/>
    </xf>
    <xf numFmtId="0" fontId="7" fillId="3" borderId="16"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3"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0" xfId="8" applyNumberFormat="1" applyFont="1" applyFill="1" applyBorder="1" applyAlignment="1" applyProtection="1">
      <alignment horizontal="center" vertical="center" wrapText="1"/>
      <protection locked="0"/>
    </xf>
    <xf numFmtId="0" fontId="7" fillId="2" borderId="17" xfId="8" applyNumberFormat="1" applyFont="1" applyFill="1" applyBorder="1" applyAlignment="1" applyProtection="1">
      <alignment horizontal="center" vertical="center" wrapText="1"/>
      <protection locked="0"/>
    </xf>
    <xf numFmtId="0" fontId="7" fillId="2" borderId="27" xfId="8" applyNumberFormat="1" applyFont="1" applyFill="1" applyBorder="1" applyAlignment="1" applyProtection="1">
      <alignment horizontal="center" vertical="center" wrapText="1"/>
      <protection locked="0"/>
    </xf>
    <xf numFmtId="0" fontId="7" fillId="0" borderId="30" xfId="8" applyNumberFormat="1" applyFont="1" applyFill="1" applyBorder="1" applyAlignment="1" applyProtection="1">
      <alignment horizontal="left" vertical="center" wrapText="1" shrinkToFit="1"/>
    </xf>
    <xf numFmtId="0" fontId="7" fillId="0" borderId="17" xfId="8" applyNumberFormat="1" applyFont="1" applyFill="1" applyBorder="1" applyAlignment="1" applyProtection="1">
      <alignment horizontal="left" vertical="center" wrapText="1" shrinkToFit="1"/>
    </xf>
    <xf numFmtId="0" fontId="7" fillId="0" borderId="47" xfId="8"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6" fillId="0" borderId="0" xfId="6" applyFont="1" applyBorder="1" applyAlignment="1" applyProtection="1">
      <alignment horizontal="center" vertical="center"/>
    </xf>
    <xf numFmtId="0" fontId="2" fillId="0" borderId="30" xfId="7" applyFont="1" applyFill="1" applyBorder="1" applyAlignment="1" applyProtection="1">
      <alignment horizontal="left" vertical="center" indent="1"/>
    </xf>
    <xf numFmtId="0" fontId="2" fillId="0" borderId="17" xfId="7" applyFont="1" applyFill="1" applyBorder="1" applyAlignment="1" applyProtection="1">
      <alignment horizontal="left" vertical="center" indent="1"/>
    </xf>
    <xf numFmtId="0" fontId="2" fillId="0" borderId="27" xfId="7"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8" applyNumberFormat="1" applyFont="1" applyFill="1" applyBorder="1" applyAlignment="1" applyProtection="1">
      <alignment horizontal="center" vertical="center" shrinkToFit="1"/>
      <protection locked="0"/>
    </xf>
    <xf numFmtId="49" fontId="7" fillId="5" borderId="27" xfId="8"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7" xr:uid="{00000000-0005-0000-0000-000009000000}"/>
    <cellStyle name="標準_Book2 3" xfId="11" xr:uid="{1E2B23A3-F332-49F9-8CEC-A29D69CA929C}"/>
    <cellStyle name="標準_Book2_様式-共3　配置予定技術者の施工実績等の状況（CPD）(H23.12改正） 2" xfId="10"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G20" sqref="G20:I2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449</v>
      </c>
      <c r="B1" s="69"/>
      <c r="K1" s="17"/>
      <c r="L1" s="17"/>
      <c r="M1" s="17"/>
    </row>
    <row r="2" spans="1:29" s="16" customFormat="1" ht="13.5" customHeight="1" thickBot="1">
      <c r="F2" s="341" t="s">
        <v>0</v>
      </c>
      <c r="G2" s="342"/>
      <c r="H2" s="360">
        <v>24061004</v>
      </c>
      <c r="I2" s="361"/>
      <c r="J2" s="361"/>
      <c r="K2" s="361"/>
      <c r="L2" s="362"/>
      <c r="M2" s="42"/>
    </row>
    <row r="3" spans="1:29" s="2" customFormat="1" ht="15.75" customHeight="1">
      <c r="A3" s="363" t="s">
        <v>444</v>
      </c>
      <c r="B3" s="363"/>
      <c r="C3" s="363"/>
      <c r="D3" s="363"/>
      <c r="E3" s="363"/>
      <c r="F3" s="363"/>
      <c r="G3" s="363"/>
      <c r="H3" s="363"/>
      <c r="I3" s="363"/>
      <c r="J3" s="363"/>
      <c r="K3" s="363"/>
      <c r="L3" s="363"/>
      <c r="M3" s="363"/>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4" t="s">
        <v>192</v>
      </c>
      <c r="E5" s="365"/>
      <c r="F5" s="366"/>
      <c r="G5" s="367"/>
      <c r="H5" s="368"/>
      <c r="I5" s="368"/>
      <c r="J5" s="368"/>
      <c r="K5" s="368"/>
      <c r="L5" s="368"/>
      <c r="M5" s="369"/>
      <c r="N5" s="3"/>
      <c r="O5" s="1"/>
      <c r="P5" s="1"/>
    </row>
    <row r="6" spans="1:29" s="2" customFormat="1" ht="3.75" customHeight="1" thickBot="1">
      <c r="A6" s="4"/>
      <c r="B6" s="4"/>
      <c r="C6" s="4" t="s">
        <v>197</v>
      </c>
      <c r="D6" s="4"/>
      <c r="E6" s="4"/>
      <c r="F6" s="4"/>
      <c r="G6" s="4"/>
      <c r="H6" s="4"/>
      <c r="I6" s="4"/>
      <c r="J6" s="4"/>
      <c r="K6" s="4"/>
      <c r="L6" s="4"/>
      <c r="M6" s="4"/>
      <c r="N6" s="4"/>
      <c r="O6" s="1"/>
      <c r="P6" s="1"/>
    </row>
    <row r="7" spans="1:29" s="16" customFormat="1" ht="15" customHeight="1" thickBot="1">
      <c r="A7" s="41" t="s">
        <v>1</v>
      </c>
      <c r="B7" s="357" t="s">
        <v>473</v>
      </c>
      <c r="C7" s="358"/>
      <c r="D7" s="358"/>
      <c r="E7" s="358"/>
      <c r="F7" s="358"/>
      <c r="G7" s="358"/>
      <c r="H7" s="358"/>
      <c r="I7" s="358"/>
      <c r="J7" s="358"/>
      <c r="K7" s="358"/>
      <c r="L7" s="358"/>
      <c r="M7" s="359"/>
      <c r="N7" s="138"/>
      <c r="O7" s="138"/>
    </row>
    <row r="8" spans="1:29" s="16" customFormat="1" ht="12.75" customHeight="1" thickBot="1">
      <c r="A8" s="44" t="s">
        <v>2</v>
      </c>
      <c r="B8" s="44"/>
      <c r="C8" s="44"/>
      <c r="D8" s="129"/>
      <c r="E8" s="45"/>
      <c r="F8" s="45"/>
      <c r="G8" s="45"/>
      <c r="H8" s="129"/>
      <c r="I8" s="129"/>
      <c r="J8" s="129"/>
      <c r="K8" s="46"/>
      <c r="L8" s="46"/>
      <c r="M8" s="46"/>
    </row>
    <row r="9" spans="1:29" ht="34.5" customHeight="1" thickBot="1">
      <c r="A9" s="47" t="s">
        <v>3</v>
      </c>
      <c r="B9" s="341" t="s">
        <v>4</v>
      </c>
      <c r="C9" s="342"/>
      <c r="D9" s="343"/>
      <c r="E9" s="48" t="s">
        <v>175</v>
      </c>
      <c r="F9" s="49" t="s">
        <v>5</v>
      </c>
      <c r="G9" s="344" t="s">
        <v>6</v>
      </c>
      <c r="H9" s="345"/>
      <c r="I9" s="346"/>
      <c r="J9" s="50" t="s">
        <v>7</v>
      </c>
      <c r="K9" s="347" t="s">
        <v>8</v>
      </c>
      <c r="L9" s="348"/>
      <c r="M9" s="48" t="s">
        <v>9</v>
      </c>
      <c r="N9" s="18"/>
      <c r="O9" s="19"/>
      <c r="P9" s="43"/>
      <c r="Q9" s="19"/>
      <c r="R9" s="20"/>
      <c r="S9" s="20"/>
      <c r="T9" s="21"/>
      <c r="U9" s="21"/>
      <c r="V9" s="21"/>
      <c r="W9" s="21"/>
      <c r="X9" s="21"/>
      <c r="Y9" s="21"/>
      <c r="Z9" s="21"/>
      <c r="AA9" s="21"/>
      <c r="AB9" s="21"/>
      <c r="AC9" s="21"/>
    </row>
    <row r="10" spans="1:29" ht="21.95" customHeight="1">
      <c r="A10" s="327" t="s">
        <v>108</v>
      </c>
      <c r="B10" s="340" t="s">
        <v>443</v>
      </c>
      <c r="C10" s="340"/>
      <c r="D10" s="340"/>
      <c r="E10" s="309">
        <f>SUM(F10:F16)</f>
        <v>9.5</v>
      </c>
      <c r="F10" s="349">
        <v>6</v>
      </c>
      <c r="G10" s="58" t="s">
        <v>166</v>
      </c>
      <c r="H10" s="352"/>
      <c r="I10" s="353"/>
      <c r="J10" s="354">
        <f>IF(G12="",0,ROUND(MAX(MIN(6,((ROUND(G12-69,1))/15*6)),0),2))</f>
        <v>0</v>
      </c>
      <c r="K10" s="321" t="str">
        <f>IF(H10="","",J10)</f>
        <v/>
      </c>
      <c r="L10" s="322"/>
      <c r="M10" s="334">
        <f>ROUND(SUM(K10:K16),2)</f>
        <v>0</v>
      </c>
      <c r="N10" s="23"/>
      <c r="O10" s="79"/>
      <c r="P10" s="24"/>
      <c r="Q10" s="25"/>
      <c r="R10" s="26"/>
      <c r="S10" s="26"/>
      <c r="T10" s="21"/>
      <c r="U10" s="21"/>
      <c r="V10" s="21"/>
      <c r="W10" s="21"/>
      <c r="X10" s="21"/>
      <c r="Y10" s="21"/>
      <c r="Z10" s="21"/>
      <c r="AA10" s="21"/>
      <c r="AB10" s="21"/>
      <c r="AC10" s="21"/>
    </row>
    <row r="11" spans="1:29" ht="21.95" customHeight="1">
      <c r="A11" s="328"/>
      <c r="B11" s="340"/>
      <c r="C11" s="340"/>
      <c r="D11" s="340"/>
      <c r="E11" s="310"/>
      <c r="F11" s="350"/>
      <c r="G11" s="59" t="s">
        <v>167</v>
      </c>
      <c r="H11" s="332"/>
      <c r="I11" s="333"/>
      <c r="J11" s="355"/>
      <c r="K11" s="323"/>
      <c r="L11" s="324"/>
      <c r="M11" s="335"/>
      <c r="N11" s="23"/>
      <c r="O11" s="79"/>
      <c r="P11" s="24"/>
      <c r="Q11" s="25"/>
      <c r="R11" s="26"/>
      <c r="S11" s="26"/>
      <c r="T11" s="21"/>
      <c r="U11" s="21"/>
      <c r="V11" s="21"/>
      <c r="W11" s="21"/>
      <c r="X11" s="21"/>
      <c r="Y11" s="21"/>
      <c r="Z11" s="21"/>
      <c r="AA11" s="21"/>
      <c r="AB11" s="21"/>
      <c r="AC11" s="21"/>
    </row>
    <row r="12" spans="1:29" s="22" customFormat="1" ht="21.95" customHeight="1">
      <c r="A12" s="328"/>
      <c r="B12" s="340"/>
      <c r="C12" s="340"/>
      <c r="D12" s="340"/>
      <c r="E12" s="310"/>
      <c r="F12" s="351"/>
      <c r="G12" s="337" t="str">
        <f>IF(OR(H10=0,H10="",H11=""),"",ROUND(AVERAGE(H10:I11),1))</f>
        <v/>
      </c>
      <c r="H12" s="338"/>
      <c r="I12" s="339"/>
      <c r="J12" s="356"/>
      <c r="K12" s="325"/>
      <c r="L12" s="326"/>
      <c r="M12" s="335"/>
      <c r="N12" s="23"/>
      <c r="O12" s="39"/>
      <c r="P12" s="24"/>
      <c r="Q12" s="25"/>
      <c r="R12" s="26"/>
      <c r="S12" s="26"/>
      <c r="T12" s="21"/>
      <c r="U12" s="21"/>
      <c r="V12" s="21"/>
      <c r="W12" s="21"/>
      <c r="X12" s="21"/>
      <c r="Y12" s="21"/>
      <c r="Z12" s="21"/>
      <c r="AA12" s="21"/>
      <c r="AB12" s="21"/>
      <c r="AC12" s="21"/>
    </row>
    <row r="13" spans="1:29" s="22" customFormat="1" ht="21.95" customHeight="1">
      <c r="A13" s="328"/>
      <c r="B13" s="340" t="s">
        <v>71</v>
      </c>
      <c r="C13" s="340"/>
      <c r="D13" s="340"/>
      <c r="E13" s="310"/>
      <c r="F13" s="128">
        <v>1</v>
      </c>
      <c r="G13" s="296"/>
      <c r="H13" s="297"/>
      <c r="I13" s="298"/>
      <c r="J13" s="263">
        <f>IF(G13="実績あり",1,0)</f>
        <v>0</v>
      </c>
      <c r="K13" s="281" t="str">
        <f>IF(G13="","",J13)</f>
        <v/>
      </c>
      <c r="L13" s="281"/>
      <c r="M13" s="335"/>
      <c r="N13" s="23"/>
      <c r="O13" s="39"/>
      <c r="P13" s="27" t="s">
        <v>106</v>
      </c>
      <c r="Q13" s="27" t="s">
        <v>103</v>
      </c>
      <c r="R13" s="28"/>
      <c r="S13" s="28"/>
      <c r="T13" s="27"/>
      <c r="U13" s="21"/>
      <c r="V13" s="21"/>
      <c r="W13" s="21"/>
      <c r="X13" s="21"/>
      <c r="Y13" s="21"/>
      <c r="Z13" s="21"/>
      <c r="AA13" s="21"/>
      <c r="AB13" s="21"/>
      <c r="AC13" s="21"/>
    </row>
    <row r="14" spans="1:29" s="22" customFormat="1" ht="39.950000000000003" customHeight="1">
      <c r="A14" s="328"/>
      <c r="B14" s="340" t="s">
        <v>452</v>
      </c>
      <c r="C14" s="340"/>
      <c r="D14" s="340"/>
      <c r="E14" s="310"/>
      <c r="F14" s="128">
        <v>2</v>
      </c>
      <c r="G14" s="296"/>
      <c r="H14" s="297"/>
      <c r="I14" s="298"/>
      <c r="J14" s="263">
        <f>IF(G14="表彰歴又は施工実績あり",2,0)</f>
        <v>0</v>
      </c>
      <c r="K14" s="281" t="str">
        <f t="shared" ref="K14:K32" si="0">IF(G14="","",J14)</f>
        <v/>
      </c>
      <c r="L14" s="281"/>
      <c r="M14" s="335"/>
      <c r="N14" s="23"/>
      <c r="O14" s="39"/>
      <c r="P14" s="268" t="s">
        <v>451</v>
      </c>
      <c r="Q14" s="27" t="s">
        <v>103</v>
      </c>
      <c r="R14" s="28"/>
      <c r="S14" s="28"/>
      <c r="T14" s="27"/>
      <c r="U14" s="21"/>
      <c r="V14" s="21"/>
      <c r="W14" s="21"/>
      <c r="X14" s="21"/>
      <c r="Y14" s="21"/>
      <c r="Z14" s="21"/>
      <c r="AA14" s="21"/>
      <c r="AB14" s="21"/>
      <c r="AC14" s="21"/>
    </row>
    <row r="15" spans="1:29" s="22" customFormat="1" ht="21.95" customHeight="1">
      <c r="A15" s="328"/>
      <c r="B15" s="340" t="s">
        <v>171</v>
      </c>
      <c r="C15" s="340"/>
      <c r="D15" s="340"/>
      <c r="E15" s="310"/>
      <c r="F15" s="128">
        <v>0</v>
      </c>
      <c r="G15" s="296"/>
      <c r="H15" s="297"/>
      <c r="I15" s="298"/>
      <c r="J15" s="263">
        <f>IF(OR(G15="指名停止",G15="文書指導"),-1,IF(G15="複数",-2,0))</f>
        <v>0</v>
      </c>
      <c r="K15" s="281" t="str">
        <f t="shared" si="0"/>
        <v/>
      </c>
      <c r="L15" s="281"/>
      <c r="M15" s="335"/>
      <c r="N15" s="23"/>
      <c r="O15" s="39"/>
      <c r="P15" s="27" t="s">
        <v>103</v>
      </c>
      <c r="Q15" s="27" t="s">
        <v>176</v>
      </c>
      <c r="R15" s="28" t="s">
        <v>177</v>
      </c>
      <c r="S15" s="28" t="s">
        <v>178</v>
      </c>
      <c r="T15" s="27"/>
      <c r="U15" s="21"/>
      <c r="V15" s="21"/>
      <c r="W15" s="21"/>
      <c r="X15" s="21"/>
      <c r="Y15" s="21"/>
      <c r="Z15" s="21"/>
      <c r="AA15" s="21"/>
      <c r="AB15" s="21"/>
      <c r="AC15" s="21"/>
    </row>
    <row r="16" spans="1:29" s="22" customFormat="1" ht="21.95" customHeight="1">
      <c r="A16" s="328"/>
      <c r="B16" s="340" t="s">
        <v>316</v>
      </c>
      <c r="C16" s="340"/>
      <c r="D16" s="340"/>
      <c r="E16" s="311"/>
      <c r="F16" s="128">
        <v>0.5</v>
      </c>
      <c r="G16" s="296"/>
      <c r="H16" s="297"/>
      <c r="I16" s="298"/>
      <c r="J16" s="263">
        <f>IF(G16="加入あり",0.5,0)</f>
        <v>0</v>
      </c>
      <c r="K16" s="281" t="str">
        <f t="shared" si="0"/>
        <v/>
      </c>
      <c r="L16" s="281"/>
      <c r="M16" s="336"/>
      <c r="N16" s="23"/>
      <c r="O16" s="39"/>
      <c r="P16" s="27" t="s">
        <v>104</v>
      </c>
      <c r="Q16" s="27" t="s">
        <v>103</v>
      </c>
      <c r="R16" s="28"/>
      <c r="S16" s="28"/>
      <c r="T16" s="27"/>
      <c r="U16" s="21"/>
      <c r="V16" s="21"/>
      <c r="W16" s="21"/>
      <c r="X16" s="21"/>
      <c r="Y16" s="21"/>
      <c r="Z16" s="21"/>
      <c r="AA16" s="21"/>
      <c r="AB16" s="21"/>
      <c r="AC16" s="21"/>
    </row>
    <row r="17" spans="1:29" s="22" customFormat="1" ht="21.95" customHeight="1">
      <c r="A17" s="327" t="s">
        <v>109</v>
      </c>
      <c r="B17" s="277" t="s">
        <v>317</v>
      </c>
      <c r="C17" s="277"/>
      <c r="D17" s="277"/>
      <c r="E17" s="309">
        <f>SUM(F17:F20)</f>
        <v>4.5</v>
      </c>
      <c r="F17" s="128">
        <v>1</v>
      </c>
      <c r="G17" s="296"/>
      <c r="H17" s="297"/>
      <c r="I17" s="298"/>
      <c r="J17" s="263">
        <f>IF(G17="実績あり",1,0)</f>
        <v>0</v>
      </c>
      <c r="K17" s="281" t="str">
        <f t="shared" si="0"/>
        <v/>
      </c>
      <c r="L17" s="281"/>
      <c r="M17" s="329">
        <f>ROUND(SUM(K17:K20),2)</f>
        <v>0</v>
      </c>
      <c r="N17" s="23"/>
      <c r="O17" s="39"/>
      <c r="P17" s="27" t="s">
        <v>106</v>
      </c>
      <c r="Q17" s="27" t="s">
        <v>103</v>
      </c>
      <c r="R17" s="27"/>
      <c r="S17" s="27"/>
      <c r="T17" s="27"/>
      <c r="U17" s="21"/>
      <c r="V17" s="21"/>
      <c r="W17" s="21"/>
      <c r="X17" s="21"/>
      <c r="Y17" s="21"/>
      <c r="Z17" s="21"/>
      <c r="AA17" s="21"/>
      <c r="AB17" s="21"/>
      <c r="AC17" s="21"/>
    </row>
    <row r="18" spans="1:29" s="22" customFormat="1" ht="21.95" customHeight="1">
      <c r="A18" s="328"/>
      <c r="B18" s="277" t="s">
        <v>318</v>
      </c>
      <c r="C18" s="277"/>
      <c r="D18" s="277"/>
      <c r="E18" s="310"/>
      <c r="F18" s="52">
        <v>2</v>
      </c>
      <c r="G18" s="331"/>
      <c r="H18" s="332"/>
      <c r="I18" s="333"/>
      <c r="J18" s="264">
        <f>ROUND(MAX(MIN(2,((G18-69)/15*2)),0),2)</f>
        <v>0</v>
      </c>
      <c r="K18" s="281" t="str">
        <f t="shared" si="0"/>
        <v/>
      </c>
      <c r="L18" s="281"/>
      <c r="M18" s="330"/>
      <c r="N18" s="23"/>
      <c r="O18" s="39"/>
      <c r="P18" s="27"/>
      <c r="Q18" s="27"/>
      <c r="R18" s="27"/>
      <c r="S18" s="27"/>
      <c r="T18" s="27"/>
      <c r="U18" s="21"/>
      <c r="V18" s="21"/>
      <c r="W18" s="21"/>
      <c r="X18" s="21"/>
      <c r="Y18" s="21"/>
      <c r="Z18" s="21"/>
      <c r="AA18" s="21"/>
      <c r="AB18" s="21"/>
      <c r="AC18" s="21"/>
    </row>
    <row r="19" spans="1:29" s="22" customFormat="1" ht="39.950000000000003" customHeight="1">
      <c r="A19" s="328"/>
      <c r="B19" s="277" t="s">
        <v>453</v>
      </c>
      <c r="C19" s="277"/>
      <c r="D19" s="277"/>
      <c r="E19" s="310"/>
      <c r="F19" s="128">
        <v>1</v>
      </c>
      <c r="G19" s="296"/>
      <c r="H19" s="297"/>
      <c r="I19" s="298"/>
      <c r="J19" s="263">
        <f>IF(G19="2件",1,IF(G19="1件",0.5,0))</f>
        <v>0</v>
      </c>
      <c r="K19" s="281" t="str">
        <f t="shared" si="0"/>
        <v/>
      </c>
      <c r="L19" s="281"/>
      <c r="M19" s="330"/>
      <c r="N19" s="23"/>
      <c r="O19" s="39"/>
      <c r="P19" s="27" t="s">
        <v>193</v>
      </c>
      <c r="Q19" s="27" t="s">
        <v>179</v>
      </c>
      <c r="R19" s="27" t="s">
        <v>103</v>
      </c>
      <c r="S19" s="27"/>
      <c r="T19" s="27"/>
      <c r="U19" s="21"/>
      <c r="V19" s="21"/>
      <c r="W19" s="21"/>
      <c r="X19" s="21"/>
      <c r="Y19" s="21"/>
      <c r="Z19" s="21"/>
      <c r="AA19" s="21"/>
      <c r="AB19" s="21"/>
      <c r="AC19" s="21"/>
    </row>
    <row r="20" spans="1:29" s="22" customFormat="1" ht="21.95" customHeight="1">
      <c r="A20" s="328"/>
      <c r="B20" s="277" t="s">
        <v>319</v>
      </c>
      <c r="C20" s="277"/>
      <c r="D20" s="277"/>
      <c r="E20" s="310"/>
      <c r="F20" s="128">
        <v>0.5</v>
      </c>
      <c r="G20" s="296"/>
      <c r="H20" s="297"/>
      <c r="I20" s="298"/>
      <c r="J20" s="263">
        <f>IF(G20="推奨単位以上",0.5,IF(G20="1/2以上",0.25,IF(G20="1/4以上1/2未満",0.15,IF(G20="1/4未満",0.1,0))))</f>
        <v>0</v>
      </c>
      <c r="K20" s="281" t="str">
        <f t="shared" si="0"/>
        <v/>
      </c>
      <c r="L20" s="281"/>
      <c r="M20" s="330"/>
      <c r="N20" s="23"/>
      <c r="O20" s="39"/>
      <c r="P20" s="139" t="s">
        <v>180</v>
      </c>
      <c r="Q20" s="139" t="s">
        <v>181</v>
      </c>
      <c r="R20" s="140" t="s">
        <v>320</v>
      </c>
      <c r="S20" s="140" t="s">
        <v>321</v>
      </c>
      <c r="T20" s="140" t="s">
        <v>103</v>
      </c>
      <c r="U20" s="21"/>
      <c r="V20" s="21"/>
      <c r="W20" s="21"/>
      <c r="X20" s="21"/>
      <c r="Y20" s="21"/>
      <c r="Z20" s="21"/>
      <c r="AA20" s="21"/>
      <c r="AB20" s="21"/>
      <c r="AC20" s="21"/>
    </row>
    <row r="21" spans="1:29" s="22" customFormat="1" ht="21.95" customHeight="1">
      <c r="A21" s="290" t="s">
        <v>322</v>
      </c>
      <c r="B21" s="277" t="s">
        <v>445</v>
      </c>
      <c r="C21" s="277"/>
      <c r="D21" s="141" t="s">
        <v>323</v>
      </c>
      <c r="E21" s="309">
        <f>SUM(F21:F32)</f>
        <v>8.5</v>
      </c>
      <c r="F21" s="52">
        <v>1.5</v>
      </c>
      <c r="G21" s="296"/>
      <c r="H21" s="297"/>
      <c r="I21" s="298"/>
      <c r="J21" s="264">
        <f>IF(G21="①②③全て",1.5,IF(G21="①②③のうち2項目",1,IF(G21="①②③のうち1項目",0.5,0)))</f>
        <v>0</v>
      </c>
      <c r="K21" s="281" t="str">
        <f t="shared" si="0"/>
        <v/>
      </c>
      <c r="L21" s="281"/>
      <c r="M21" s="303">
        <f>ROUND(SUM(K21:K32),2)</f>
        <v>0</v>
      </c>
      <c r="N21" s="23"/>
      <c r="O21" s="39"/>
      <c r="P21" s="29" t="s">
        <v>183</v>
      </c>
      <c r="Q21" s="29" t="s">
        <v>184</v>
      </c>
      <c r="R21" s="29" t="s">
        <v>185</v>
      </c>
      <c r="S21" s="27" t="s">
        <v>103</v>
      </c>
      <c r="T21" s="27"/>
      <c r="U21" s="30"/>
      <c r="V21" s="30"/>
      <c r="W21" s="30"/>
      <c r="X21" s="21"/>
      <c r="Y21" s="21"/>
      <c r="Z21" s="21"/>
      <c r="AA21" s="21"/>
      <c r="AB21" s="21"/>
      <c r="AC21" s="21"/>
    </row>
    <row r="22" spans="1:29" s="22" customFormat="1" ht="21.95" customHeight="1">
      <c r="A22" s="291"/>
      <c r="B22" s="277"/>
      <c r="C22" s="277"/>
      <c r="D22" s="141" t="s">
        <v>324</v>
      </c>
      <c r="E22" s="310"/>
      <c r="F22" s="52">
        <v>0.5</v>
      </c>
      <c r="G22" s="296"/>
      <c r="H22" s="297"/>
      <c r="I22" s="298"/>
      <c r="J22" s="264">
        <f>IF(G22="対応実績あり",0.5,0)</f>
        <v>0</v>
      </c>
      <c r="K22" s="281" t="str">
        <f t="shared" si="0"/>
        <v/>
      </c>
      <c r="L22" s="281"/>
      <c r="M22" s="304"/>
      <c r="N22" s="23"/>
      <c r="O22" s="39"/>
      <c r="P22" s="29" t="s">
        <v>198</v>
      </c>
      <c r="Q22" s="29" t="s">
        <v>103</v>
      </c>
      <c r="R22" s="29"/>
      <c r="S22" s="27"/>
      <c r="T22" s="27"/>
      <c r="U22" s="30"/>
      <c r="V22" s="30"/>
      <c r="W22" s="30"/>
      <c r="X22" s="21"/>
      <c r="Y22" s="21"/>
      <c r="Z22" s="21"/>
      <c r="AA22" s="21"/>
      <c r="AB22" s="21"/>
      <c r="AC22" s="21"/>
    </row>
    <row r="23" spans="1:29" s="22" customFormat="1" ht="21.95" customHeight="1">
      <c r="A23" s="291"/>
      <c r="B23" s="277"/>
      <c r="C23" s="277"/>
      <c r="D23" s="141" t="s">
        <v>325</v>
      </c>
      <c r="E23" s="310"/>
      <c r="F23" s="52">
        <v>0.5</v>
      </c>
      <c r="G23" s="296"/>
      <c r="H23" s="297"/>
      <c r="I23" s="298"/>
      <c r="J23" s="264">
        <f>IF(G23="参加実績あり",0.5,0)</f>
        <v>0</v>
      </c>
      <c r="K23" s="281" t="str">
        <f t="shared" si="0"/>
        <v/>
      </c>
      <c r="L23" s="281"/>
      <c r="M23" s="304"/>
      <c r="N23" s="23"/>
      <c r="O23" s="39"/>
      <c r="P23" s="29" t="s">
        <v>202</v>
      </c>
      <c r="Q23" s="29" t="s">
        <v>103</v>
      </c>
      <c r="R23" s="29"/>
      <c r="S23" s="27"/>
      <c r="T23" s="27"/>
      <c r="U23" s="30"/>
      <c r="V23" s="30"/>
      <c r="W23" s="30"/>
      <c r="X23" s="21"/>
      <c r="Y23" s="21"/>
      <c r="Z23" s="21"/>
      <c r="AA23" s="21"/>
      <c r="AB23" s="21"/>
      <c r="AC23" s="21"/>
    </row>
    <row r="24" spans="1:29" s="22" customFormat="1" ht="21.95" customHeight="1">
      <c r="A24" s="291"/>
      <c r="B24" s="277" t="s">
        <v>326</v>
      </c>
      <c r="C24" s="277"/>
      <c r="D24" s="277"/>
      <c r="E24" s="310"/>
      <c r="F24" s="52">
        <v>1</v>
      </c>
      <c r="G24" s="306"/>
      <c r="H24" s="307"/>
      <c r="I24" s="308"/>
      <c r="J24" s="265">
        <f>IF(G24="2件",1,IF(G24="1件",0.5,IF(G24="なし",0,0)))</f>
        <v>0</v>
      </c>
      <c r="K24" s="281" t="str">
        <f>IF(G24="","",J24)</f>
        <v/>
      </c>
      <c r="L24" s="281"/>
      <c r="M24" s="304"/>
      <c r="N24" s="23"/>
      <c r="O24" s="39"/>
      <c r="P24" s="140" t="s">
        <v>193</v>
      </c>
      <c r="Q24" s="140" t="s">
        <v>179</v>
      </c>
      <c r="R24" s="140" t="s">
        <v>103</v>
      </c>
      <c r="S24" s="27"/>
      <c r="T24" s="27"/>
      <c r="U24" s="27" t="s">
        <v>189</v>
      </c>
      <c r="V24" s="27" t="s">
        <v>190</v>
      </c>
      <c r="W24" s="27" t="s">
        <v>186</v>
      </c>
      <c r="X24" s="27" t="s">
        <v>187</v>
      </c>
      <c r="Y24" s="27" t="s">
        <v>188</v>
      </c>
      <c r="Z24" s="27" t="s">
        <v>103</v>
      </c>
      <c r="AA24" s="21"/>
      <c r="AB24" s="21"/>
      <c r="AC24" s="21"/>
    </row>
    <row r="25" spans="1:29" s="22" customFormat="1" ht="21.95" customHeight="1">
      <c r="A25" s="291"/>
      <c r="B25" s="312" t="s">
        <v>327</v>
      </c>
      <c r="C25" s="313"/>
      <c r="D25" s="142" t="s">
        <v>328</v>
      </c>
      <c r="E25" s="310"/>
      <c r="F25" s="318">
        <v>1.5</v>
      </c>
      <c r="G25" s="296"/>
      <c r="H25" s="297"/>
      <c r="I25" s="298"/>
      <c r="J25" s="264">
        <f>IF(G25="2件",0.5,IF(G25="1件",0.25,0))</f>
        <v>0</v>
      </c>
      <c r="K25" s="321" t="str">
        <f>IF(AND(G25="",G26="",G27=""),"",SUM(J25:J27))</f>
        <v/>
      </c>
      <c r="L25" s="322"/>
      <c r="M25" s="304"/>
      <c r="N25" s="23"/>
      <c r="O25" s="39"/>
      <c r="P25" s="140" t="s">
        <v>193</v>
      </c>
      <c r="Q25" s="140" t="s">
        <v>179</v>
      </c>
      <c r="R25" s="140" t="s">
        <v>103</v>
      </c>
      <c r="S25" s="27"/>
      <c r="T25" s="27"/>
      <c r="U25" s="30"/>
      <c r="V25" s="30"/>
      <c r="W25" s="30"/>
      <c r="X25" s="21"/>
      <c r="Y25" s="21"/>
      <c r="Z25" s="21"/>
      <c r="AA25" s="21"/>
      <c r="AB25" s="21"/>
      <c r="AC25" s="21"/>
    </row>
    <row r="26" spans="1:29" s="22" customFormat="1" ht="21.95" customHeight="1">
      <c r="A26" s="291"/>
      <c r="B26" s="314"/>
      <c r="C26" s="315"/>
      <c r="D26" s="143" t="s">
        <v>329</v>
      </c>
      <c r="E26" s="310"/>
      <c r="F26" s="319"/>
      <c r="G26" s="296"/>
      <c r="H26" s="297"/>
      <c r="I26" s="298"/>
      <c r="J26" s="266">
        <f>IF(G26="登録及び実績あり",0.5,0)</f>
        <v>0</v>
      </c>
      <c r="K26" s="323"/>
      <c r="L26" s="324"/>
      <c r="M26" s="304"/>
      <c r="N26" s="144"/>
      <c r="O26" s="39"/>
      <c r="P26" s="139" t="s">
        <v>200</v>
      </c>
      <c r="Q26" s="139" t="s">
        <v>164</v>
      </c>
      <c r="R26" s="29"/>
      <c r="S26" s="27"/>
      <c r="T26" s="27"/>
      <c r="U26" s="30"/>
      <c r="V26" s="30"/>
      <c r="W26" s="30"/>
      <c r="X26" s="21"/>
      <c r="Y26" s="21"/>
      <c r="Z26" s="21"/>
      <c r="AA26" s="21"/>
      <c r="AB26" s="21"/>
      <c r="AC26" s="21"/>
    </row>
    <row r="27" spans="1:29" s="22" customFormat="1" ht="21.95" customHeight="1">
      <c r="A27" s="291"/>
      <c r="B27" s="316"/>
      <c r="C27" s="317"/>
      <c r="D27" s="143" t="s">
        <v>330</v>
      </c>
      <c r="E27" s="310"/>
      <c r="F27" s="320"/>
      <c r="G27" s="296"/>
      <c r="H27" s="297"/>
      <c r="I27" s="298"/>
      <c r="J27" s="267">
        <f>IF(G27="法定雇用障害者数以上",0.5,IF(G27="義務外雇用",0.5,IF(G27="法定雇用障害者数未満",0,0)))</f>
        <v>0</v>
      </c>
      <c r="K27" s="325"/>
      <c r="L27" s="326"/>
      <c r="M27" s="304"/>
      <c r="N27" s="23"/>
      <c r="O27" s="39"/>
      <c r="P27" s="139" t="s">
        <v>309</v>
      </c>
      <c r="Q27" s="139" t="s">
        <v>191</v>
      </c>
      <c r="R27" s="139" t="s">
        <v>310</v>
      </c>
      <c r="S27" s="140" t="s">
        <v>164</v>
      </c>
      <c r="T27" s="27"/>
      <c r="U27" s="30"/>
      <c r="V27" s="30"/>
      <c r="W27" s="30"/>
      <c r="X27" s="21"/>
      <c r="Y27" s="21"/>
      <c r="Z27" s="21"/>
      <c r="AA27" s="21"/>
      <c r="AB27" s="21"/>
      <c r="AC27" s="21"/>
    </row>
    <row r="28" spans="1:29" s="22" customFormat="1" ht="21.95" customHeight="1">
      <c r="A28" s="291"/>
      <c r="B28" s="277" t="s">
        <v>331</v>
      </c>
      <c r="C28" s="277"/>
      <c r="D28" s="277"/>
      <c r="E28" s="310"/>
      <c r="F28" s="128">
        <v>0.5</v>
      </c>
      <c r="G28" s="293"/>
      <c r="H28" s="294"/>
      <c r="I28" s="295"/>
      <c r="J28" s="263">
        <f>IF(G28="2件",0.5,IF(G28="1件",0.25,0))</f>
        <v>0</v>
      </c>
      <c r="K28" s="281" t="str">
        <f t="shared" si="0"/>
        <v/>
      </c>
      <c r="L28" s="281"/>
      <c r="M28" s="304"/>
      <c r="N28" s="21"/>
      <c r="O28" s="39"/>
      <c r="P28" s="140" t="s">
        <v>193</v>
      </c>
      <c r="Q28" s="140" t="s">
        <v>179</v>
      </c>
      <c r="R28" s="140" t="s">
        <v>103</v>
      </c>
      <c r="S28" s="27"/>
      <c r="T28" s="27"/>
      <c r="U28" s="21"/>
      <c r="V28" s="21"/>
      <c r="W28" s="21"/>
      <c r="X28" s="21"/>
      <c r="Y28" s="21"/>
      <c r="Z28" s="21"/>
      <c r="AA28" s="21"/>
      <c r="AB28" s="21"/>
      <c r="AC28" s="21"/>
    </row>
    <row r="29" spans="1:29" s="22" customFormat="1" ht="21.95" customHeight="1">
      <c r="A29" s="291"/>
      <c r="B29" s="302" t="s">
        <v>332</v>
      </c>
      <c r="C29" s="302"/>
      <c r="D29" s="302"/>
      <c r="E29" s="310"/>
      <c r="F29" s="128">
        <v>0.5</v>
      </c>
      <c r="G29" s="296"/>
      <c r="H29" s="297"/>
      <c r="I29" s="298"/>
      <c r="J29" s="263">
        <f>IF(G29="配置あり",0.5,0)</f>
        <v>0</v>
      </c>
      <c r="K29" s="281" t="str">
        <f t="shared" si="0"/>
        <v/>
      </c>
      <c r="L29" s="281"/>
      <c r="M29" s="304"/>
      <c r="N29" s="23"/>
      <c r="O29" s="39"/>
      <c r="P29" s="27" t="s">
        <v>105</v>
      </c>
      <c r="Q29" s="27" t="s">
        <v>103</v>
      </c>
      <c r="R29" s="27"/>
      <c r="S29" s="27"/>
      <c r="T29" s="27"/>
      <c r="U29" s="30"/>
      <c r="V29" s="30"/>
      <c r="W29" s="30"/>
      <c r="X29" s="21"/>
      <c r="Y29" s="21"/>
      <c r="Z29" s="21"/>
      <c r="AA29" s="21"/>
      <c r="AB29" s="21"/>
      <c r="AC29" s="21"/>
    </row>
    <row r="30" spans="1:29" s="22" customFormat="1" ht="21.95" customHeight="1">
      <c r="A30" s="291"/>
      <c r="B30" s="277" t="s">
        <v>333</v>
      </c>
      <c r="C30" s="277"/>
      <c r="D30" s="277"/>
      <c r="E30" s="310"/>
      <c r="F30" s="52">
        <v>1</v>
      </c>
      <c r="G30" s="293"/>
      <c r="H30" s="294"/>
      <c r="I30" s="295"/>
      <c r="J30" s="263">
        <f>IF(G30="登録あり",1,0)</f>
        <v>0</v>
      </c>
      <c r="K30" s="281" t="str">
        <f t="shared" si="0"/>
        <v/>
      </c>
      <c r="L30" s="281"/>
      <c r="M30" s="304"/>
      <c r="N30" s="23"/>
      <c r="O30" s="39"/>
      <c r="P30" s="27" t="s">
        <v>201</v>
      </c>
      <c r="Q30" s="27" t="s">
        <v>103</v>
      </c>
      <c r="R30" s="27"/>
      <c r="S30" s="27"/>
      <c r="T30" s="27"/>
      <c r="U30" s="30"/>
      <c r="V30" s="30"/>
      <c r="W30" s="30"/>
      <c r="X30" s="21"/>
      <c r="Y30" s="21"/>
      <c r="Z30" s="21"/>
      <c r="AA30" s="21"/>
      <c r="AB30" s="21"/>
      <c r="AC30" s="21"/>
    </row>
    <row r="31" spans="1:29" s="22" customFormat="1" ht="21.95" customHeight="1">
      <c r="A31" s="291"/>
      <c r="B31" s="277" t="s">
        <v>334</v>
      </c>
      <c r="C31" s="277"/>
      <c r="D31" s="277"/>
      <c r="E31" s="310"/>
      <c r="F31" s="52">
        <v>1</v>
      </c>
      <c r="G31" s="293"/>
      <c r="H31" s="294"/>
      <c r="I31" s="295"/>
      <c r="J31" s="263">
        <f>IF(G31="顕彰あり",1,0)</f>
        <v>0</v>
      </c>
      <c r="K31" s="281" t="str">
        <f t="shared" si="0"/>
        <v/>
      </c>
      <c r="L31" s="281"/>
      <c r="M31" s="304"/>
      <c r="N31" s="23"/>
      <c r="O31" s="39"/>
      <c r="P31" s="27" t="s">
        <v>182</v>
      </c>
      <c r="Q31" s="27" t="s">
        <v>103</v>
      </c>
      <c r="R31" s="27"/>
      <c r="S31" s="27"/>
      <c r="T31" s="27"/>
      <c r="U31" s="30"/>
      <c r="V31" s="30"/>
      <c r="W31" s="30"/>
      <c r="X31" s="21"/>
      <c r="Y31" s="21"/>
      <c r="Z31" s="21"/>
      <c r="AA31" s="21"/>
      <c r="AB31" s="21"/>
      <c r="AC31" s="21"/>
    </row>
    <row r="32" spans="1:29" s="22" customFormat="1" ht="21.95" customHeight="1" thickBot="1">
      <c r="A32" s="292"/>
      <c r="B32" s="277" t="s">
        <v>335</v>
      </c>
      <c r="C32" s="277"/>
      <c r="D32" s="277"/>
      <c r="E32" s="311"/>
      <c r="F32" s="128">
        <v>0.5</v>
      </c>
      <c r="G32" s="278"/>
      <c r="H32" s="279"/>
      <c r="I32" s="280"/>
      <c r="J32" s="263">
        <f>IF(G32="配置あり",0.5,0)</f>
        <v>0</v>
      </c>
      <c r="K32" s="281" t="str">
        <f t="shared" si="0"/>
        <v/>
      </c>
      <c r="L32" s="281"/>
      <c r="M32" s="305"/>
      <c r="N32" s="21"/>
      <c r="O32" s="39"/>
      <c r="P32" s="27" t="s">
        <v>105</v>
      </c>
      <c r="Q32" s="27" t="s">
        <v>103</v>
      </c>
      <c r="R32" s="27"/>
      <c r="S32" s="27"/>
      <c r="T32" s="27"/>
      <c r="U32" s="21"/>
      <c r="V32" s="21"/>
      <c r="W32" s="21"/>
      <c r="X32" s="21"/>
      <c r="Y32" s="21"/>
      <c r="Z32" s="21"/>
      <c r="AA32" s="21"/>
      <c r="AB32" s="21"/>
      <c r="AC32" s="21"/>
    </row>
    <row r="33" spans="1:29" s="22" customFormat="1" ht="12" customHeight="1">
      <c r="A33" s="49"/>
      <c r="B33" s="55"/>
      <c r="C33" s="55"/>
      <c r="D33" s="51"/>
      <c r="E33" s="47">
        <f>SUM(E10,E17,E21)</f>
        <v>22.5</v>
      </c>
      <c r="F33" s="128"/>
      <c r="G33" s="56"/>
      <c r="H33" s="56"/>
      <c r="I33" s="56"/>
      <c r="J33" s="53"/>
      <c r="K33" s="57"/>
      <c r="L33" s="54" t="s">
        <v>17</v>
      </c>
      <c r="M33" s="262">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282"/>
      <c r="G35" s="283"/>
      <c r="H35" s="283"/>
      <c r="I35" s="284"/>
      <c r="J35" s="63" t="s">
        <v>107</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285" t="s">
        <v>12</v>
      </c>
      <c r="B37" s="286" t="s">
        <v>110</v>
      </c>
      <c r="C37" s="286"/>
      <c r="D37" s="287" t="s">
        <v>13</v>
      </c>
      <c r="E37" s="286" t="s">
        <v>14</v>
      </c>
      <c r="F37" s="286"/>
      <c r="G37" s="288"/>
      <c r="H37" s="78" t="str">
        <f>IF(F35="","",M33)</f>
        <v/>
      </c>
      <c r="I37" s="66"/>
      <c r="J37" s="287" t="s">
        <v>13</v>
      </c>
      <c r="K37" s="289" t="str">
        <f>IF(E38="","",ROUNDDOWN((100+H37)/(E38/1000000),5))</f>
        <v/>
      </c>
      <c r="L37" s="289"/>
      <c r="M37" s="289"/>
      <c r="N37" s="299"/>
      <c r="P37" s="25"/>
    </row>
    <row r="38" spans="1:29" s="22" customFormat="1" ht="11.25" customHeight="1">
      <c r="A38" s="285"/>
      <c r="B38" s="300" t="s">
        <v>111</v>
      </c>
      <c r="C38" s="300"/>
      <c r="D38" s="287"/>
      <c r="E38" s="301" t="str">
        <f>IF(F35="","",F35)</f>
        <v/>
      </c>
      <c r="F38" s="301"/>
      <c r="G38" s="301"/>
      <c r="H38" s="130" t="s">
        <v>100</v>
      </c>
      <c r="I38" s="145"/>
      <c r="J38" s="287"/>
      <c r="K38" s="289"/>
      <c r="L38" s="289"/>
      <c r="M38" s="289"/>
      <c r="N38" s="299"/>
      <c r="P38" s="25"/>
    </row>
    <row r="39" spans="1:29" s="33" customFormat="1" ht="11.25" customHeight="1">
      <c r="A39" s="276" t="s">
        <v>19</v>
      </c>
      <c r="B39" s="276"/>
      <c r="C39" s="276"/>
      <c r="D39" s="276"/>
      <c r="E39" s="276"/>
      <c r="F39" s="276"/>
      <c r="G39" s="276"/>
      <c r="H39" s="276"/>
      <c r="I39" s="276"/>
      <c r="J39" s="276"/>
      <c r="K39" s="276"/>
      <c r="L39" s="276"/>
      <c r="M39" s="276"/>
      <c r="P39" s="25"/>
    </row>
    <row r="40" spans="1:29" s="22" customFormat="1" ht="12">
      <c r="A40" s="61" t="s">
        <v>15</v>
      </c>
      <c r="B40" s="61"/>
    </row>
    <row r="41" spans="1:29" s="33" customFormat="1" ht="10.5" customHeight="1">
      <c r="A41" s="34" t="s">
        <v>170</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71" t="s">
        <v>454</v>
      </c>
      <c r="B43" s="34"/>
      <c r="C43" s="35"/>
      <c r="D43" s="35"/>
      <c r="E43" s="35"/>
      <c r="F43" s="35"/>
      <c r="G43" s="35"/>
      <c r="H43" s="35"/>
      <c r="I43" s="35"/>
      <c r="J43" s="35"/>
      <c r="K43" s="36"/>
      <c r="L43" s="36"/>
      <c r="M43" s="36"/>
    </row>
    <row r="44" spans="1:29" s="33" customFormat="1" ht="10.5">
      <c r="A44" s="271" t="s">
        <v>455</v>
      </c>
      <c r="B44" s="34"/>
      <c r="C44" s="35"/>
      <c r="D44" s="35"/>
      <c r="E44" s="35"/>
      <c r="F44" s="35"/>
      <c r="G44" s="35"/>
      <c r="H44" s="35"/>
      <c r="I44" s="35"/>
      <c r="J44" s="35"/>
      <c r="K44" s="36"/>
      <c r="L44" s="36"/>
      <c r="M44" s="36"/>
    </row>
    <row r="45" spans="1:29" s="33" customFormat="1" ht="10.5" customHeight="1">
      <c r="A45" s="34" t="s">
        <v>112</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IKYJlp6aSSyV4BxhqW6Svbce5rXRA/hZVHiChKdBNf9SeyA6G9rh2D4wo6W4MOiXrHKS39CJ1D83iUcSgGDiZQ==" saltValue="RRvmzb763tTKPFj7hQV/3w=="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M17:M20"/>
    <mergeCell ref="B18:D18"/>
    <mergeCell ref="G18:I18"/>
    <mergeCell ref="K18:L18"/>
    <mergeCell ref="B19:D19"/>
    <mergeCell ref="A17:A20"/>
    <mergeCell ref="B17:D17"/>
    <mergeCell ref="E17:E20"/>
    <mergeCell ref="G17:I17"/>
    <mergeCell ref="K17:L17"/>
    <mergeCell ref="G19:I19"/>
    <mergeCell ref="K19:L19"/>
    <mergeCell ref="B20:D20"/>
    <mergeCell ref="G20:I20"/>
    <mergeCell ref="K20:L20"/>
    <mergeCell ref="B28:D28"/>
    <mergeCell ref="G28:I28"/>
    <mergeCell ref="K28:L28"/>
    <mergeCell ref="B24:D24"/>
    <mergeCell ref="K24:L24"/>
    <mergeCell ref="G24:I24"/>
    <mergeCell ref="E21:E32"/>
    <mergeCell ref="G21:I21"/>
    <mergeCell ref="K21:L21"/>
    <mergeCell ref="B25:C27"/>
    <mergeCell ref="F25:F27"/>
    <mergeCell ref="G25:I25"/>
    <mergeCell ref="K25:L27"/>
    <mergeCell ref="N37:N38"/>
    <mergeCell ref="B38:C38"/>
    <mergeCell ref="E38:G38"/>
    <mergeCell ref="B29:D29"/>
    <mergeCell ref="G29:I29"/>
    <mergeCell ref="K29:L29"/>
    <mergeCell ref="B30:D30"/>
    <mergeCell ref="G30:I30"/>
    <mergeCell ref="K30:L30"/>
    <mergeCell ref="M21:M32"/>
    <mergeCell ref="G22:I22"/>
    <mergeCell ref="K22:L22"/>
    <mergeCell ref="G23:I23"/>
    <mergeCell ref="K23:L23"/>
    <mergeCell ref="B21:C23"/>
    <mergeCell ref="G27:I27"/>
    <mergeCell ref="A39:M39"/>
    <mergeCell ref="B32:D32"/>
    <mergeCell ref="G32:I32"/>
    <mergeCell ref="K32:L32"/>
    <mergeCell ref="F35:I35"/>
    <mergeCell ref="A37:A38"/>
    <mergeCell ref="B37:C37"/>
    <mergeCell ref="D37:D38"/>
    <mergeCell ref="E37:G37"/>
    <mergeCell ref="J37:J38"/>
    <mergeCell ref="K37:M38"/>
    <mergeCell ref="A21:A32"/>
    <mergeCell ref="B31:D31"/>
    <mergeCell ref="G31:I31"/>
    <mergeCell ref="K31:L31"/>
    <mergeCell ref="G26:I26"/>
  </mergeCells>
  <phoneticPr fontId="3"/>
  <dataValidations count="22">
    <dataValidation type="list" errorStyle="warning" allowBlank="1" showInputMessage="1" showErrorMessage="1" sqref="G32:I32" xr:uid="{00000000-0002-0000-0000-000000000000}">
      <formula1>$P$32:$Q$32</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9:I29" xr:uid="{00000000-0002-0000-0000-000007000000}">
      <formula1>$P$29:$Q$29</formula1>
    </dataValidation>
    <dataValidation type="list" errorStyle="warning" allowBlank="1" showInputMessage="1" showErrorMessage="1" sqref="G30:I30" xr:uid="{00000000-0002-0000-0000-000008000000}">
      <formula1>$P$30:$Q$30</formula1>
    </dataValidation>
    <dataValidation type="list" errorStyle="warning" allowBlank="1" showInputMessage="1" showErrorMessage="1" sqref="G31:I31" xr:uid="{00000000-0002-0000-0000-000009000000}">
      <formula1>$P$31:$Q$31</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6:I26" xr:uid="{00000000-0002-0000-0000-000012000000}">
      <formula1>$P$26:$Q$26</formula1>
    </dataValidation>
    <dataValidation type="list" errorStyle="warning" allowBlank="1" showInputMessage="1" showErrorMessage="1" sqref="G27:I27" xr:uid="{00000000-0002-0000-0000-000013000000}">
      <formula1>$P$27:$S$27</formula1>
    </dataValidation>
    <dataValidation type="list" errorStyle="warning" allowBlank="1" showInputMessage="1" showErrorMessage="1" sqref="G28:I28" xr:uid="{00000000-0002-0000-0000-000014000000}">
      <formula1>$P$28:$R$28</formula1>
    </dataValidation>
    <dataValidation type="list" errorStyle="warning" allowBlank="1" showInputMessage="1" showErrorMessage="1" sqref="G24:I24" xr:uid="{00000000-0002-0000-0000-000015000000}">
      <formula1>$P$24:$R$24</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Normal="40" zoomScaleSheetLayoutView="100" workbookViewId="0">
      <selection activeCell="F19" sqref="F19:H19"/>
    </sheetView>
  </sheetViews>
  <sheetFormatPr defaultRowHeight="12" outlineLevelCol="1"/>
  <cols>
    <col min="1" max="1" width="4.875" style="83" customWidth="1"/>
    <col min="2" max="2" width="5.875" style="83" customWidth="1"/>
    <col min="3" max="3" width="24.25" style="83" customWidth="1"/>
    <col min="4" max="4" width="6.875" style="83" customWidth="1"/>
    <col min="5" max="6" width="9.875" style="83" customWidth="1"/>
    <col min="7" max="7" width="4.5" style="85" customWidth="1"/>
    <col min="8" max="8" width="3.875" style="83" customWidth="1"/>
    <col min="9" max="9" width="3.625" style="83" customWidth="1"/>
    <col min="10" max="10" width="3.5" style="83" customWidth="1"/>
    <col min="11" max="12" width="3.875" style="83" customWidth="1"/>
    <col min="13" max="13" width="3.375" style="83" customWidth="1"/>
    <col min="14" max="14" width="3.125" style="83" customWidth="1"/>
    <col min="15" max="15" width="3.875" style="83" customWidth="1"/>
    <col min="16" max="16" width="3.375" style="83" customWidth="1"/>
    <col min="17" max="17" width="2.75" style="83" customWidth="1"/>
    <col min="18" max="18" width="2.125" style="83" customWidth="1"/>
    <col min="19" max="19" width="3.125" style="83" customWidth="1"/>
    <col min="20" max="20" width="9.125" style="83" customWidth="1"/>
    <col min="21" max="27" width="5.625" style="100" hidden="1" customWidth="1" outlineLevel="1"/>
    <col min="28" max="28" width="9.125" style="83" hidden="1" customWidth="1" outlineLevel="1"/>
    <col min="29" max="29" width="9" style="83" collapsed="1"/>
    <col min="30" max="16384" width="9" style="83"/>
  </cols>
  <sheetData>
    <row r="1" spans="1:28" ht="14.25" customHeight="1">
      <c r="A1" s="146" t="s">
        <v>456</v>
      </c>
      <c r="B1" s="147"/>
      <c r="C1" s="147"/>
      <c r="D1" s="147"/>
      <c r="E1" s="147"/>
      <c r="F1" s="147"/>
      <c r="G1" s="91"/>
      <c r="H1" s="147"/>
      <c r="I1" s="147"/>
      <c r="J1" s="147"/>
      <c r="K1" s="147"/>
      <c r="L1" s="147"/>
      <c r="M1" s="147"/>
      <c r="N1" s="147"/>
      <c r="O1" s="147"/>
      <c r="P1" s="147"/>
      <c r="Q1" s="148"/>
      <c r="R1" s="80"/>
      <c r="S1" s="80"/>
    </row>
    <row r="2" spans="1:28" ht="12.75" thickBot="1">
      <c r="A2" s="147"/>
      <c r="B2" s="147"/>
      <c r="C2" s="147"/>
      <c r="D2" s="147"/>
      <c r="E2" s="147"/>
      <c r="F2" s="147"/>
      <c r="G2" s="91"/>
      <c r="H2" s="147"/>
      <c r="I2" s="147"/>
      <c r="J2" s="147"/>
      <c r="K2" s="147"/>
      <c r="L2" s="147"/>
      <c r="M2" s="147"/>
      <c r="N2" s="147"/>
      <c r="O2" s="147"/>
      <c r="P2" s="147"/>
      <c r="Q2" s="148"/>
      <c r="R2" s="80"/>
      <c r="S2" s="80"/>
    </row>
    <row r="3" spans="1:28" ht="12.75" customHeight="1" thickBot="1">
      <c r="A3" s="149"/>
      <c r="B3" s="149"/>
      <c r="C3" s="147"/>
      <c r="D3" s="147"/>
      <c r="E3" s="147"/>
      <c r="F3" s="149"/>
      <c r="G3" s="150"/>
      <c r="H3" s="452" t="s">
        <v>0</v>
      </c>
      <c r="I3" s="453"/>
      <c r="J3" s="453"/>
      <c r="K3" s="454">
        <f>'様式-1-Ⅰ（建築）'!H2</f>
        <v>24061004</v>
      </c>
      <c r="L3" s="455"/>
      <c r="M3" s="455"/>
      <c r="N3" s="455"/>
      <c r="O3" s="455"/>
      <c r="P3" s="456"/>
      <c r="Q3" s="151"/>
      <c r="R3" s="80"/>
      <c r="S3" s="80"/>
      <c r="U3" s="100" t="s">
        <v>128</v>
      </c>
      <c r="V3" s="100" t="s">
        <v>129</v>
      </c>
      <c r="Y3" s="100" t="s">
        <v>130</v>
      </c>
      <c r="AA3" s="100" t="s">
        <v>131</v>
      </c>
      <c r="AB3" s="83" t="s">
        <v>132</v>
      </c>
    </row>
    <row r="4" spans="1:28" ht="10.5" customHeight="1">
      <c r="A4" s="149"/>
      <c r="B4" s="149"/>
      <c r="C4" s="147"/>
      <c r="D4" s="147"/>
      <c r="E4" s="147"/>
      <c r="F4" s="149"/>
      <c r="G4" s="150"/>
      <c r="H4" s="91"/>
      <c r="I4" s="91"/>
      <c r="J4" s="99"/>
      <c r="K4" s="99"/>
      <c r="L4" s="99"/>
      <c r="M4" s="99"/>
      <c r="N4" s="99"/>
      <c r="O4" s="99"/>
      <c r="P4" s="99"/>
      <c r="Q4" s="148"/>
      <c r="R4" s="80"/>
      <c r="S4" s="80"/>
    </row>
    <row r="5" spans="1:28" ht="24" customHeight="1">
      <c r="A5" s="457" t="s">
        <v>336</v>
      </c>
      <c r="B5" s="457"/>
      <c r="C5" s="457"/>
      <c r="D5" s="457"/>
      <c r="E5" s="457"/>
      <c r="F5" s="457"/>
      <c r="G5" s="457"/>
      <c r="H5" s="457"/>
      <c r="I5" s="457"/>
      <c r="J5" s="457"/>
      <c r="K5" s="457"/>
      <c r="L5" s="457"/>
      <c r="M5" s="457"/>
      <c r="N5" s="457"/>
      <c r="O5" s="457"/>
      <c r="P5" s="457"/>
      <c r="Q5" s="457"/>
      <c r="R5" s="80"/>
      <c r="S5" s="80"/>
      <c r="U5" s="100" t="s">
        <v>337</v>
      </c>
      <c r="V5" s="100" t="s">
        <v>134</v>
      </c>
      <c r="W5" s="100" t="s">
        <v>337</v>
      </c>
      <c r="X5" s="100" t="s">
        <v>135</v>
      </c>
      <c r="Y5" s="100" t="s">
        <v>136</v>
      </c>
      <c r="Z5" s="100" t="s">
        <v>338</v>
      </c>
      <c r="AA5" s="100" t="s">
        <v>137</v>
      </c>
      <c r="AB5" s="100" t="s">
        <v>138</v>
      </c>
    </row>
    <row r="6" spans="1:28" ht="18" customHeight="1" thickBot="1">
      <c r="A6" s="403" t="s">
        <v>224</v>
      </c>
      <c r="B6" s="404"/>
      <c r="C6" s="405"/>
      <c r="D6" s="152"/>
      <c r="E6" s="152" t="s">
        <v>174</v>
      </c>
      <c r="F6" s="458" t="s">
        <v>305</v>
      </c>
      <c r="G6" s="459"/>
      <c r="H6" s="460" t="s">
        <v>339</v>
      </c>
      <c r="I6" s="460"/>
      <c r="J6" s="460"/>
      <c r="K6" s="460"/>
      <c r="L6" s="460"/>
      <c r="M6" s="460"/>
      <c r="N6" s="460"/>
      <c r="O6" s="460"/>
      <c r="P6" s="460"/>
      <c r="Q6" s="461"/>
      <c r="R6" s="80"/>
      <c r="S6" s="80"/>
      <c r="AB6" s="100"/>
    </row>
    <row r="7" spans="1:28" ht="36" customHeight="1" thickBot="1">
      <c r="A7" s="462"/>
      <c r="B7" s="463"/>
      <c r="C7" s="464"/>
      <c r="D7" s="153" t="s">
        <v>340</v>
      </c>
      <c r="E7" s="154" t="s">
        <v>165</v>
      </c>
      <c r="F7" s="447" t="s">
        <v>84</v>
      </c>
      <c r="G7" s="448"/>
      <c r="H7" s="449"/>
      <c r="I7" s="450"/>
      <c r="J7" s="450"/>
      <c r="K7" s="450"/>
      <c r="L7" s="450"/>
      <c r="M7" s="450"/>
      <c r="N7" s="450"/>
      <c r="O7" s="450"/>
      <c r="P7" s="450"/>
      <c r="Q7" s="451"/>
      <c r="R7" s="80"/>
      <c r="S7" s="81"/>
      <c r="U7" s="100" t="s">
        <v>344</v>
      </c>
      <c r="V7" s="100" t="s">
        <v>72</v>
      </c>
      <c r="W7" s="100" t="s">
        <v>345</v>
      </c>
      <c r="X7" s="100" t="s">
        <v>73</v>
      </c>
      <c r="Y7" s="269" t="s">
        <v>450</v>
      </c>
      <c r="Z7" s="100" t="s">
        <v>344</v>
      </c>
      <c r="AA7" s="100" t="s">
        <v>103</v>
      </c>
      <c r="AB7" s="83" t="s">
        <v>140</v>
      </c>
    </row>
    <row r="8" spans="1:28" ht="36" customHeight="1" thickBot="1">
      <c r="A8" s="422"/>
      <c r="B8" s="423"/>
      <c r="C8" s="424"/>
      <c r="D8" s="153" t="s">
        <v>342</v>
      </c>
      <c r="E8" s="154" t="s">
        <v>165</v>
      </c>
      <c r="F8" s="447" t="s">
        <v>343</v>
      </c>
      <c r="G8" s="448"/>
      <c r="H8" s="449"/>
      <c r="I8" s="450"/>
      <c r="J8" s="450"/>
      <c r="K8" s="450"/>
      <c r="L8" s="450"/>
      <c r="M8" s="450"/>
      <c r="N8" s="450"/>
      <c r="O8" s="450"/>
      <c r="P8" s="450"/>
      <c r="Q8" s="451"/>
      <c r="R8" s="80"/>
      <c r="S8" s="81"/>
      <c r="U8" s="100" t="s">
        <v>346</v>
      </c>
      <c r="V8" s="100" t="s">
        <v>103</v>
      </c>
      <c r="W8" s="100" t="s">
        <v>347</v>
      </c>
      <c r="X8" s="100" t="s">
        <v>74</v>
      </c>
      <c r="Y8" s="100" t="s">
        <v>103</v>
      </c>
      <c r="Z8" s="100" t="s">
        <v>346</v>
      </c>
      <c r="AA8" s="100" t="s">
        <v>141</v>
      </c>
      <c r="AB8" s="83" t="s">
        <v>103</v>
      </c>
    </row>
    <row r="9" spans="1:28" ht="37.5" customHeight="1" thickBot="1">
      <c r="A9" s="435" t="s">
        <v>225</v>
      </c>
      <c r="B9" s="374" t="s">
        <v>20</v>
      </c>
      <c r="C9" s="438"/>
      <c r="D9" s="439" t="s">
        <v>21</v>
      </c>
      <c r="E9" s="440"/>
      <c r="F9" s="379" t="s">
        <v>69</v>
      </c>
      <c r="G9" s="410"/>
      <c r="H9" s="380"/>
      <c r="I9" s="155"/>
      <c r="J9" s="156"/>
      <c r="K9" s="156"/>
      <c r="L9" s="156"/>
      <c r="M9" s="156"/>
      <c r="N9" s="156"/>
      <c r="O9" s="157"/>
      <c r="P9" s="157"/>
      <c r="Q9" s="158"/>
      <c r="R9" s="80"/>
      <c r="S9" s="81"/>
      <c r="U9" s="100" t="s">
        <v>348</v>
      </c>
      <c r="W9" s="100" t="s">
        <v>349</v>
      </c>
      <c r="Z9" s="100" t="s">
        <v>348</v>
      </c>
      <c r="AA9" s="100" t="s">
        <v>142</v>
      </c>
    </row>
    <row r="10" spans="1:28" ht="39" customHeight="1" thickBot="1">
      <c r="A10" s="436"/>
      <c r="B10" s="373" t="s">
        <v>350</v>
      </c>
      <c r="C10" s="373"/>
      <c r="D10" s="414" t="s">
        <v>305</v>
      </c>
      <c r="E10" s="441"/>
      <c r="F10" s="442" t="s">
        <v>343</v>
      </c>
      <c r="G10" s="443"/>
      <c r="H10" s="444" t="s">
        <v>351</v>
      </c>
      <c r="I10" s="445"/>
      <c r="J10" s="445"/>
      <c r="K10" s="446"/>
      <c r="L10" s="370"/>
      <c r="M10" s="371"/>
      <c r="N10" s="371"/>
      <c r="O10" s="371"/>
      <c r="P10" s="371"/>
      <c r="Q10" s="372"/>
      <c r="R10" s="80"/>
      <c r="S10" s="81"/>
      <c r="U10" s="100" t="s">
        <v>352</v>
      </c>
      <c r="W10" s="100" t="s">
        <v>353</v>
      </c>
      <c r="Z10" s="100" t="s">
        <v>352</v>
      </c>
      <c r="AA10" s="100" t="s">
        <v>143</v>
      </c>
    </row>
    <row r="11" spans="1:28" ht="22.5" customHeight="1" thickBot="1">
      <c r="A11" s="436"/>
      <c r="B11" s="373" t="s">
        <v>144</v>
      </c>
      <c r="C11" s="374"/>
      <c r="D11" s="370"/>
      <c r="E11" s="371"/>
      <c r="F11" s="371"/>
      <c r="G11" s="371"/>
      <c r="H11" s="371"/>
      <c r="I11" s="372"/>
      <c r="J11" s="159"/>
      <c r="K11" s="160"/>
      <c r="L11" s="160"/>
      <c r="M11" s="160"/>
      <c r="N11" s="160"/>
      <c r="O11" s="160"/>
      <c r="P11" s="160"/>
      <c r="Q11" s="161"/>
      <c r="R11" s="80"/>
      <c r="S11" s="81"/>
      <c r="U11" s="100" t="s">
        <v>354</v>
      </c>
      <c r="W11" s="100" t="s">
        <v>341</v>
      </c>
      <c r="Z11" s="100" t="s">
        <v>354</v>
      </c>
    </row>
    <row r="12" spans="1:28" ht="22.5" customHeight="1" thickBot="1">
      <c r="A12" s="436"/>
      <c r="B12" s="373" t="s">
        <v>101</v>
      </c>
      <c r="C12" s="374"/>
      <c r="D12" s="370"/>
      <c r="E12" s="371"/>
      <c r="F12" s="371"/>
      <c r="G12" s="371"/>
      <c r="H12" s="371"/>
      <c r="I12" s="371"/>
      <c r="J12" s="371"/>
      <c r="K12" s="371"/>
      <c r="L12" s="371"/>
      <c r="M12" s="371"/>
      <c r="N12" s="371"/>
      <c r="O12" s="371"/>
      <c r="P12" s="371"/>
      <c r="Q12" s="372"/>
      <c r="R12" s="80"/>
      <c r="S12" s="81"/>
      <c r="W12" s="100" t="s">
        <v>344</v>
      </c>
      <c r="Z12" s="100" t="s">
        <v>446</v>
      </c>
    </row>
    <row r="13" spans="1:28" ht="23.25" customHeight="1" thickBot="1">
      <c r="A13" s="436"/>
      <c r="B13" s="373" t="s">
        <v>135</v>
      </c>
      <c r="C13" s="374"/>
      <c r="D13" s="379" t="s">
        <v>75</v>
      </c>
      <c r="E13" s="380"/>
      <c r="F13" s="381" t="s">
        <v>355</v>
      </c>
      <c r="G13" s="382"/>
      <c r="H13" s="382"/>
      <c r="I13" s="382"/>
      <c r="J13" s="382"/>
      <c r="K13" s="382"/>
      <c r="L13" s="382"/>
      <c r="M13" s="382"/>
      <c r="N13" s="383"/>
      <c r="O13" s="384"/>
      <c r="P13" s="385"/>
      <c r="Q13" s="386"/>
      <c r="R13" s="80"/>
      <c r="S13" s="81"/>
      <c r="W13" s="100" t="s">
        <v>346</v>
      </c>
    </row>
    <row r="14" spans="1:28" ht="22.5" customHeight="1" thickBot="1">
      <c r="A14" s="436"/>
      <c r="B14" s="375" t="s">
        <v>356</v>
      </c>
      <c r="C14" s="376"/>
      <c r="D14" s="377"/>
      <c r="E14" s="377"/>
      <c r="F14" s="377"/>
      <c r="G14" s="377"/>
      <c r="H14" s="376"/>
      <c r="I14" s="376"/>
      <c r="J14" s="376"/>
      <c r="K14" s="376"/>
      <c r="L14" s="376"/>
      <c r="M14" s="376"/>
      <c r="N14" s="376"/>
      <c r="O14" s="376"/>
      <c r="P14" s="376"/>
      <c r="Q14" s="378"/>
      <c r="R14" s="80"/>
      <c r="S14" s="81"/>
      <c r="W14" s="100" t="s">
        <v>348</v>
      </c>
    </row>
    <row r="15" spans="1:28" ht="32.25" customHeight="1" thickBot="1">
      <c r="A15" s="436"/>
      <c r="B15" s="387" t="s">
        <v>168</v>
      </c>
      <c r="C15" s="388"/>
      <c r="D15" s="389">
        <v>0</v>
      </c>
      <c r="E15" s="390"/>
      <c r="F15" s="390"/>
      <c r="G15" s="391"/>
      <c r="H15" s="392"/>
      <c r="I15" s="393"/>
      <c r="J15" s="393"/>
      <c r="K15" s="393"/>
      <c r="L15" s="393"/>
      <c r="M15" s="393"/>
      <c r="N15" s="393"/>
      <c r="O15" s="393"/>
      <c r="P15" s="393"/>
      <c r="Q15" s="394"/>
      <c r="R15" s="80"/>
      <c r="S15" s="81"/>
      <c r="U15" s="83"/>
      <c r="W15" s="100" t="s">
        <v>352</v>
      </c>
    </row>
    <row r="16" spans="1:28" ht="22.5" customHeight="1" thickBot="1">
      <c r="A16" s="436"/>
      <c r="B16" s="373" t="s">
        <v>114</v>
      </c>
      <c r="C16" s="374"/>
      <c r="D16" s="395"/>
      <c r="E16" s="396"/>
      <c r="F16" s="396"/>
      <c r="G16" s="396"/>
      <c r="H16" s="396"/>
      <c r="I16" s="396"/>
      <c r="J16" s="396"/>
      <c r="K16" s="396"/>
      <c r="L16" s="396"/>
      <c r="M16" s="396"/>
      <c r="N16" s="396"/>
      <c r="O16" s="396"/>
      <c r="P16" s="396"/>
      <c r="Q16" s="397"/>
      <c r="R16" s="80"/>
      <c r="S16" s="81"/>
      <c r="W16" s="100" t="s">
        <v>354</v>
      </c>
    </row>
    <row r="17" spans="1:27" ht="60" customHeight="1" thickBot="1">
      <c r="A17" s="436"/>
      <c r="B17" s="373" t="s">
        <v>22</v>
      </c>
      <c r="C17" s="374"/>
      <c r="D17" s="416"/>
      <c r="E17" s="417"/>
      <c r="F17" s="417"/>
      <c r="G17" s="417"/>
      <c r="H17" s="417"/>
      <c r="I17" s="417"/>
      <c r="J17" s="417"/>
      <c r="K17" s="417"/>
      <c r="L17" s="417"/>
      <c r="M17" s="417"/>
      <c r="N17" s="417"/>
      <c r="O17" s="417"/>
      <c r="P17" s="417"/>
      <c r="Q17" s="418"/>
      <c r="R17" s="80"/>
      <c r="S17" s="81"/>
      <c r="W17" s="100" t="s">
        <v>446</v>
      </c>
    </row>
    <row r="18" spans="1:27" ht="23.25" customHeight="1" thickBot="1">
      <c r="A18" s="437"/>
      <c r="B18" s="373" t="s">
        <v>102</v>
      </c>
      <c r="C18" s="374"/>
      <c r="D18" s="419"/>
      <c r="E18" s="420"/>
      <c r="F18" s="420"/>
      <c r="G18" s="420"/>
      <c r="H18" s="162" t="s">
        <v>62</v>
      </c>
      <c r="I18" s="420"/>
      <c r="J18" s="420"/>
      <c r="K18" s="420"/>
      <c r="L18" s="420"/>
      <c r="M18" s="420"/>
      <c r="N18" s="420"/>
      <c r="O18" s="420"/>
      <c r="P18" s="420"/>
      <c r="Q18" s="421"/>
      <c r="R18" s="80"/>
      <c r="S18" s="81"/>
    </row>
    <row r="19" spans="1:27" ht="27" customHeight="1" thickBot="1">
      <c r="A19" s="403" t="s">
        <v>457</v>
      </c>
      <c r="B19" s="404"/>
      <c r="C19" s="405"/>
      <c r="D19" s="375" t="s">
        <v>459</v>
      </c>
      <c r="E19" s="425"/>
      <c r="F19" s="426" t="s">
        <v>145</v>
      </c>
      <c r="G19" s="427"/>
      <c r="H19" s="428"/>
      <c r="I19" s="429" t="s">
        <v>460</v>
      </c>
      <c r="J19" s="430"/>
      <c r="K19" s="431"/>
      <c r="L19" s="432" t="s">
        <v>343</v>
      </c>
      <c r="M19" s="433"/>
      <c r="N19" s="433"/>
      <c r="O19" s="433"/>
      <c r="P19" s="433"/>
      <c r="Q19" s="434"/>
      <c r="R19" s="80"/>
      <c r="S19" s="81"/>
    </row>
    <row r="20" spans="1:27" ht="39" customHeight="1" thickBot="1">
      <c r="A20" s="422"/>
      <c r="B20" s="423"/>
      <c r="C20" s="424"/>
      <c r="D20" s="398" t="s">
        <v>461</v>
      </c>
      <c r="E20" s="399"/>
      <c r="F20" s="400"/>
      <c r="G20" s="401"/>
      <c r="H20" s="401"/>
      <c r="I20" s="401"/>
      <c r="J20" s="401"/>
      <c r="K20" s="401"/>
      <c r="L20" s="401"/>
      <c r="M20" s="401"/>
      <c r="N20" s="401"/>
      <c r="O20" s="401"/>
      <c r="P20" s="401"/>
      <c r="Q20" s="402"/>
      <c r="R20" s="80"/>
      <c r="S20" s="81"/>
    </row>
    <row r="21" spans="1:27" ht="39" customHeight="1" thickBot="1">
      <c r="A21" s="403" t="s">
        <v>226</v>
      </c>
      <c r="B21" s="404"/>
      <c r="C21" s="405"/>
      <c r="D21" s="406" t="s">
        <v>113</v>
      </c>
      <c r="E21" s="407"/>
      <c r="F21" s="408"/>
      <c r="G21" s="408"/>
      <c r="H21" s="408"/>
      <c r="I21" s="407"/>
      <c r="J21" s="407"/>
      <c r="K21" s="407"/>
      <c r="L21" s="409"/>
      <c r="M21" s="379" t="s">
        <v>76</v>
      </c>
      <c r="N21" s="410"/>
      <c r="O21" s="410"/>
      <c r="P21" s="410"/>
      <c r="Q21" s="380"/>
      <c r="R21" s="80"/>
      <c r="S21" s="81"/>
    </row>
    <row r="22" spans="1:27" ht="39" customHeight="1" thickBot="1">
      <c r="A22" s="411" t="s">
        <v>357</v>
      </c>
      <c r="B22" s="412"/>
      <c r="C22" s="413"/>
      <c r="D22" s="414" t="s">
        <v>64</v>
      </c>
      <c r="E22" s="415"/>
      <c r="F22" s="379" t="s">
        <v>145</v>
      </c>
      <c r="G22" s="410"/>
      <c r="H22" s="380"/>
      <c r="I22" s="131"/>
      <c r="J22" s="163"/>
      <c r="K22" s="163"/>
      <c r="L22" s="163"/>
      <c r="M22" s="163"/>
      <c r="N22" s="164"/>
      <c r="O22" s="164"/>
      <c r="P22" s="164"/>
      <c r="Q22" s="165"/>
      <c r="R22" s="80"/>
      <c r="S22" s="81"/>
    </row>
    <row r="23" spans="1:27" ht="6.75" customHeight="1" thickBot="1">
      <c r="A23" s="104"/>
      <c r="B23" s="104"/>
      <c r="C23" s="104"/>
      <c r="D23" s="166"/>
      <c r="E23" s="166"/>
      <c r="F23" s="167"/>
      <c r="G23" s="168"/>
      <c r="H23" s="168"/>
      <c r="I23" s="168"/>
      <c r="J23" s="168"/>
      <c r="K23" s="168"/>
      <c r="L23" s="168"/>
      <c r="M23" s="168"/>
      <c r="N23" s="168"/>
      <c r="O23" s="168"/>
      <c r="P23" s="168"/>
      <c r="Q23" s="168"/>
      <c r="R23" s="80"/>
      <c r="S23" s="81"/>
    </row>
    <row r="24" spans="1:27" s="84" customFormat="1" ht="14.25" customHeight="1" thickBot="1">
      <c r="A24" s="93" t="s">
        <v>30</v>
      </c>
      <c r="B24" s="170"/>
      <c r="C24" s="84" t="s">
        <v>31</v>
      </c>
      <c r="G24" s="95"/>
      <c r="R24" s="97"/>
      <c r="S24" s="97"/>
      <c r="U24" s="169"/>
      <c r="V24" s="169"/>
      <c r="W24" s="169"/>
      <c r="X24" s="169"/>
      <c r="Y24" s="169"/>
      <c r="Z24" s="169"/>
      <c r="AA24" s="169"/>
    </row>
    <row r="25" spans="1:27" s="84" customFormat="1" ht="14.25" customHeight="1" thickBot="1">
      <c r="A25" s="93"/>
      <c r="B25" s="96"/>
      <c r="C25" s="84" t="s">
        <v>32</v>
      </c>
      <c r="G25" s="95"/>
      <c r="R25" s="97"/>
      <c r="S25" s="97"/>
      <c r="U25" s="169"/>
      <c r="V25" s="169"/>
      <c r="W25" s="169"/>
      <c r="X25" s="169"/>
      <c r="Y25" s="169"/>
      <c r="Z25" s="169"/>
      <c r="AA25" s="169"/>
    </row>
    <row r="26" spans="1:27" s="84" customFormat="1" ht="14.25" customHeight="1">
      <c r="A26" s="98" t="s">
        <v>33</v>
      </c>
      <c r="B26" s="84" t="s">
        <v>34</v>
      </c>
      <c r="R26" s="97"/>
      <c r="S26" s="97"/>
      <c r="U26" s="169"/>
      <c r="V26" s="169"/>
      <c r="W26" s="169"/>
      <c r="X26" s="169"/>
      <c r="Y26" s="169"/>
      <c r="Z26" s="169"/>
      <c r="AA26" s="169"/>
    </row>
    <row r="27" spans="1:27" s="84" customFormat="1" ht="14.25" customHeight="1">
      <c r="A27" s="98" t="s">
        <v>35</v>
      </c>
      <c r="B27" s="270" t="s">
        <v>458</v>
      </c>
      <c r="R27" s="97"/>
      <c r="S27" s="97"/>
      <c r="U27" s="169"/>
      <c r="V27" s="169"/>
      <c r="W27" s="169"/>
      <c r="X27" s="169"/>
      <c r="Y27" s="169"/>
      <c r="Z27" s="169"/>
      <c r="AA27" s="169"/>
    </row>
    <row r="28" spans="1:27" ht="14.25" customHeight="1">
      <c r="R28" s="80"/>
      <c r="S28" s="80"/>
    </row>
    <row r="29" spans="1:27">
      <c r="R29" s="80"/>
      <c r="S29" s="80"/>
    </row>
    <row r="30" spans="1:27">
      <c r="R30" s="80"/>
      <c r="S30" s="80"/>
    </row>
  </sheetData>
  <sheetProtection sheet="1" selectLockedCells="1"/>
  <mergeCells count="51">
    <mergeCell ref="F7:G7"/>
    <mergeCell ref="H7:Q7"/>
    <mergeCell ref="F8:G8"/>
    <mergeCell ref="H8:Q8"/>
    <mergeCell ref="H3:J3"/>
    <mergeCell ref="K3:P3"/>
    <mergeCell ref="A5:Q5"/>
    <mergeCell ref="F6:G6"/>
    <mergeCell ref="H6:Q6"/>
    <mergeCell ref="A6:C8"/>
    <mergeCell ref="F9:H9"/>
    <mergeCell ref="B10:C10"/>
    <mergeCell ref="D10:E10"/>
    <mergeCell ref="F10:G10"/>
    <mergeCell ref="H10:K10"/>
    <mergeCell ref="A22:C22"/>
    <mergeCell ref="D22:E22"/>
    <mergeCell ref="F22:H22"/>
    <mergeCell ref="B17:C17"/>
    <mergeCell ref="D17:Q17"/>
    <mergeCell ref="B18:C18"/>
    <mergeCell ref="D18:G18"/>
    <mergeCell ref="I18:Q18"/>
    <mergeCell ref="A19:C20"/>
    <mergeCell ref="D19:E19"/>
    <mergeCell ref="F19:H19"/>
    <mergeCell ref="I19:K19"/>
    <mergeCell ref="L19:Q19"/>
    <mergeCell ref="A9:A18"/>
    <mergeCell ref="B9:C9"/>
    <mergeCell ref="D9:E9"/>
    <mergeCell ref="D20:E20"/>
    <mergeCell ref="F20:Q20"/>
    <mergeCell ref="A21:C21"/>
    <mergeCell ref="D21:L21"/>
    <mergeCell ref="M21:Q21"/>
    <mergeCell ref="B15:C15"/>
    <mergeCell ref="D15:G15"/>
    <mergeCell ref="H15:Q15"/>
    <mergeCell ref="B16:C16"/>
    <mergeCell ref="D16:Q16"/>
    <mergeCell ref="L10:Q10"/>
    <mergeCell ref="B11:C11"/>
    <mergeCell ref="D11:I11"/>
    <mergeCell ref="B12:C12"/>
    <mergeCell ref="B14:Q14"/>
    <mergeCell ref="D12:Q12"/>
    <mergeCell ref="B13:C13"/>
    <mergeCell ref="D13:E13"/>
    <mergeCell ref="F13:N13"/>
    <mergeCell ref="O13:Q13"/>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D25" sqref="D25:E25"/>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175" hidden="1" customWidth="1" outlineLevel="1"/>
    <col min="30" max="30" width="9.125" style="175" customWidth="1" collapsed="1"/>
    <col min="31" max="34" width="9.125" customWidth="1"/>
  </cols>
  <sheetData>
    <row r="1" spans="1:37" ht="14.25" customHeight="1" thickBot="1">
      <c r="A1" s="171" t="s">
        <v>462</v>
      </c>
      <c r="B1" s="172"/>
      <c r="C1" s="172"/>
      <c r="D1" s="71"/>
      <c r="E1" s="71"/>
      <c r="F1" s="173"/>
      <c r="G1" s="71"/>
      <c r="H1" s="71"/>
      <c r="I1" s="71"/>
      <c r="J1" s="71"/>
      <c r="K1" s="71"/>
      <c r="L1" s="71"/>
      <c r="M1" s="174"/>
      <c r="N1" s="71"/>
      <c r="O1" s="71"/>
      <c r="P1" s="72"/>
      <c r="Q1" s="72"/>
      <c r="R1" s="72"/>
      <c r="S1" s="72"/>
      <c r="T1" s="72"/>
      <c r="U1" s="72"/>
      <c r="V1" s="72"/>
      <c r="W1" s="72"/>
      <c r="X1" s="72"/>
      <c r="Y1" s="72"/>
      <c r="Z1" s="72"/>
      <c r="AA1" s="72"/>
      <c r="AB1" s="72"/>
      <c r="AC1" s="72"/>
    </row>
    <row r="2" spans="1:37" ht="14.25" thickBot="1">
      <c r="A2" s="71"/>
      <c r="B2" s="71"/>
      <c r="C2" s="71"/>
      <c r="D2" s="71"/>
      <c r="E2" s="72"/>
      <c r="F2" s="132" t="s">
        <v>0</v>
      </c>
      <c r="G2" s="565">
        <f>'様式-1-Ⅰ（建築）'!H2</f>
        <v>24061004</v>
      </c>
      <c r="H2" s="566"/>
      <c r="I2" s="566"/>
      <c r="J2" s="566"/>
      <c r="K2" s="566"/>
      <c r="L2" s="567"/>
      <c r="M2" s="73"/>
      <c r="N2" s="71"/>
      <c r="O2" s="71"/>
      <c r="P2" s="72"/>
      <c r="Q2" s="72"/>
      <c r="R2" s="72"/>
      <c r="S2" s="72" t="s">
        <v>133</v>
      </c>
      <c r="T2" s="72"/>
      <c r="U2" s="72"/>
      <c r="V2" s="72"/>
      <c r="W2" s="72" t="s">
        <v>358</v>
      </c>
      <c r="X2" s="72"/>
      <c r="Y2" s="72"/>
      <c r="Z2" s="72" t="s">
        <v>359</v>
      </c>
      <c r="AA2" s="72"/>
      <c r="AB2" s="72" t="s">
        <v>360</v>
      </c>
      <c r="AC2" s="72"/>
    </row>
    <row r="3" spans="1:37" s="83" customFormat="1" ht="10.5" customHeight="1">
      <c r="C3" s="80"/>
      <c r="D3" s="80"/>
      <c r="E3" s="80"/>
      <c r="G3" s="85"/>
      <c r="H3" s="81"/>
      <c r="I3" s="81"/>
      <c r="J3" s="99"/>
      <c r="K3" s="99"/>
      <c r="L3" s="99"/>
      <c r="M3" s="99"/>
      <c r="N3" s="99"/>
      <c r="O3" s="99"/>
      <c r="P3" s="99"/>
      <c r="Q3" s="82"/>
      <c r="R3" s="82"/>
      <c r="S3" s="82"/>
      <c r="T3" s="82"/>
      <c r="U3" s="82"/>
      <c r="V3" s="82"/>
      <c r="W3" s="82"/>
      <c r="X3" s="82"/>
      <c r="Y3" s="82"/>
      <c r="Z3" s="82"/>
      <c r="AA3" s="82"/>
      <c r="AB3" s="82"/>
      <c r="AC3" s="82"/>
      <c r="AD3" s="80"/>
      <c r="AE3" s="80"/>
      <c r="AG3" s="100"/>
      <c r="AH3" s="100"/>
      <c r="AI3" s="100"/>
      <c r="AJ3" s="100"/>
      <c r="AK3" s="100"/>
    </row>
    <row r="4" spans="1:37" ht="24" customHeight="1" thickBot="1">
      <c r="A4" s="568" t="s">
        <v>361</v>
      </c>
      <c r="B4" s="568"/>
      <c r="C4" s="568"/>
      <c r="D4" s="568"/>
      <c r="E4" s="568"/>
      <c r="F4" s="568"/>
      <c r="G4" s="568"/>
      <c r="H4" s="568"/>
      <c r="I4" s="568"/>
      <c r="J4" s="568"/>
      <c r="K4" s="568"/>
      <c r="L4" s="568"/>
      <c r="M4" s="568"/>
      <c r="N4" s="71"/>
      <c r="O4" s="71"/>
      <c r="P4" s="72"/>
      <c r="Q4" s="175" t="s">
        <v>362</v>
      </c>
      <c r="R4" s="176" t="s">
        <v>363</v>
      </c>
      <c r="S4" s="72" t="s">
        <v>364</v>
      </c>
      <c r="T4" s="100" t="s">
        <v>337</v>
      </c>
      <c r="U4" s="100" t="s">
        <v>365</v>
      </c>
      <c r="V4" s="100" t="s">
        <v>148</v>
      </c>
      <c r="W4" s="100" t="s">
        <v>366</v>
      </c>
      <c r="X4" s="100" t="s">
        <v>148</v>
      </c>
      <c r="Y4" s="100" t="s">
        <v>337</v>
      </c>
      <c r="Z4" s="100" t="s">
        <v>136</v>
      </c>
      <c r="AA4" s="100" t="s">
        <v>338</v>
      </c>
      <c r="AB4" s="100" t="s">
        <v>367</v>
      </c>
      <c r="AC4" s="100" t="s">
        <v>368</v>
      </c>
    </row>
    <row r="5" spans="1:37" ht="18" customHeight="1" thickBot="1">
      <c r="A5" s="177"/>
      <c r="B5" s="14"/>
      <c r="C5" s="569" t="s">
        <v>78</v>
      </c>
      <c r="D5" s="570"/>
      <c r="E5" s="570"/>
      <c r="F5" s="570"/>
      <c r="G5" s="570"/>
      <c r="H5" s="570"/>
      <c r="I5" s="570"/>
      <c r="J5" s="570"/>
      <c r="K5" s="571"/>
      <c r="L5" s="14"/>
      <c r="M5" s="14"/>
      <c r="N5" s="71"/>
      <c r="O5" s="71"/>
      <c r="P5" s="72"/>
      <c r="S5" s="72"/>
      <c r="T5" s="100"/>
      <c r="U5" s="100"/>
      <c r="V5" s="100"/>
      <c r="W5" s="100"/>
      <c r="X5" s="100"/>
      <c r="Y5" s="100"/>
      <c r="Z5" s="100"/>
      <c r="AA5" s="100"/>
      <c r="AB5" s="100"/>
      <c r="AC5" s="100"/>
    </row>
    <row r="6" spans="1:37" ht="6" customHeight="1" thickBot="1">
      <c r="A6" s="177"/>
      <c r="B6" s="14"/>
      <c r="C6" s="177"/>
      <c r="D6" s="15"/>
      <c r="E6" s="15"/>
      <c r="F6" s="15"/>
      <c r="G6" s="15"/>
      <c r="H6" s="15"/>
      <c r="I6" s="15"/>
      <c r="J6" s="15"/>
      <c r="K6" s="15"/>
      <c r="L6" s="14"/>
      <c r="M6" s="14"/>
      <c r="N6" s="71"/>
      <c r="O6" s="71"/>
      <c r="P6" s="72"/>
      <c r="Q6" s="175" t="s">
        <v>369</v>
      </c>
      <c r="R6" s="175" t="s">
        <v>370</v>
      </c>
      <c r="S6" s="72" t="s">
        <v>72</v>
      </c>
      <c r="T6" s="100" t="s">
        <v>345</v>
      </c>
      <c r="U6" s="100" t="s">
        <v>73</v>
      </c>
      <c r="V6" s="100" t="s">
        <v>371</v>
      </c>
      <c r="W6" s="100" t="s">
        <v>372</v>
      </c>
      <c r="X6" s="100" t="s">
        <v>371</v>
      </c>
      <c r="Y6" s="72" t="s">
        <v>172</v>
      </c>
      <c r="Z6" s="272" t="s">
        <v>465</v>
      </c>
      <c r="AA6" s="72" t="s">
        <v>172</v>
      </c>
      <c r="AB6" s="72" t="s">
        <v>373</v>
      </c>
      <c r="AC6" s="72" t="s">
        <v>299</v>
      </c>
    </row>
    <row r="7" spans="1:37" ht="27" customHeight="1" thickBot="1">
      <c r="A7" s="486" t="s">
        <v>79</v>
      </c>
      <c r="B7" s="487"/>
      <c r="C7" s="488"/>
      <c r="D7" s="178" t="s">
        <v>36</v>
      </c>
      <c r="E7" s="572"/>
      <c r="F7" s="573"/>
      <c r="G7" s="179"/>
      <c r="H7" s="180"/>
      <c r="I7" s="180"/>
      <c r="J7" s="180"/>
      <c r="K7" s="180"/>
      <c r="L7" s="180"/>
      <c r="M7" s="181"/>
      <c r="N7" s="71"/>
      <c r="O7" s="81"/>
      <c r="P7" s="72"/>
      <c r="Q7" s="72" t="s">
        <v>374</v>
      </c>
      <c r="R7" s="72" t="s">
        <v>103</v>
      </c>
      <c r="S7" s="72" t="s">
        <v>103</v>
      </c>
      <c r="T7" s="100" t="s">
        <v>347</v>
      </c>
      <c r="U7" s="100" t="s">
        <v>74</v>
      </c>
      <c r="V7" s="100" t="s">
        <v>375</v>
      </c>
      <c r="W7" s="100" t="s">
        <v>103</v>
      </c>
      <c r="X7" s="100" t="s">
        <v>375</v>
      </c>
      <c r="Y7" s="72" t="s">
        <v>303</v>
      </c>
      <c r="Z7" s="272" t="s">
        <v>466</v>
      </c>
      <c r="AA7" s="72" t="s">
        <v>303</v>
      </c>
      <c r="AB7" s="72" t="s">
        <v>376</v>
      </c>
      <c r="AC7" s="72" t="s">
        <v>296</v>
      </c>
    </row>
    <row r="8" spans="1:37" ht="27" customHeight="1" thickBot="1">
      <c r="A8" s="489"/>
      <c r="B8" s="490"/>
      <c r="C8" s="491"/>
      <c r="D8" s="178" t="s">
        <v>37</v>
      </c>
      <c r="E8" s="511" t="s">
        <v>77</v>
      </c>
      <c r="F8" s="513"/>
      <c r="G8" s="182"/>
      <c r="H8" s="183"/>
      <c r="I8" s="183"/>
      <c r="J8" s="183"/>
      <c r="K8" s="183"/>
      <c r="L8" s="184"/>
      <c r="M8" s="185"/>
      <c r="N8" s="71"/>
      <c r="O8" s="81"/>
      <c r="P8" s="72"/>
      <c r="Q8" s="72"/>
      <c r="R8" s="72"/>
      <c r="S8" s="72"/>
      <c r="T8" s="100" t="s">
        <v>349</v>
      </c>
      <c r="U8" s="100"/>
      <c r="V8" s="100" t="s">
        <v>377</v>
      </c>
      <c r="W8" s="100"/>
      <c r="X8" s="100" t="s">
        <v>377</v>
      </c>
      <c r="Y8" s="72" t="s">
        <v>203</v>
      </c>
      <c r="Z8" s="72" t="s">
        <v>103</v>
      </c>
      <c r="AA8" s="72" t="s">
        <v>203</v>
      </c>
      <c r="AB8" s="72" t="s">
        <v>378</v>
      </c>
      <c r="AC8" s="118" t="s">
        <v>302</v>
      </c>
    </row>
    <row r="9" spans="1:37" ht="27" customHeight="1" thickBot="1">
      <c r="A9" s="486" t="s">
        <v>80</v>
      </c>
      <c r="B9" s="487"/>
      <c r="C9" s="488"/>
      <c r="D9" s="178" t="s">
        <v>36</v>
      </c>
      <c r="E9" s="556"/>
      <c r="F9" s="557"/>
      <c r="G9" s="558" t="s">
        <v>173</v>
      </c>
      <c r="H9" s="559"/>
      <c r="I9" s="559"/>
      <c r="J9" s="559"/>
      <c r="K9" s="560"/>
      <c r="L9" s="561" t="s">
        <v>164</v>
      </c>
      <c r="M9" s="562"/>
      <c r="N9" s="71"/>
      <c r="O9" s="81"/>
      <c r="P9" s="72"/>
      <c r="Q9" s="72"/>
      <c r="R9" s="72"/>
      <c r="S9" s="72"/>
      <c r="T9" s="100" t="s">
        <v>353</v>
      </c>
      <c r="U9" s="100"/>
      <c r="V9" s="100"/>
      <c r="W9" s="100"/>
      <c r="X9" s="100"/>
      <c r="Y9" s="72" t="s">
        <v>312</v>
      </c>
      <c r="Z9" s="72"/>
      <c r="AA9" s="72" t="s">
        <v>312</v>
      </c>
      <c r="AB9" s="72" t="s">
        <v>379</v>
      </c>
      <c r="AC9" s="118" t="s">
        <v>297</v>
      </c>
    </row>
    <row r="10" spans="1:37" ht="27" customHeight="1">
      <c r="A10" s="489"/>
      <c r="B10" s="490"/>
      <c r="C10" s="491"/>
      <c r="D10" s="132" t="s">
        <v>37</v>
      </c>
      <c r="E10" s="563" t="s">
        <v>55</v>
      </c>
      <c r="F10" s="564"/>
      <c r="G10" s="186" t="s">
        <v>56</v>
      </c>
      <c r="H10" s="186"/>
      <c r="I10" s="186"/>
      <c r="J10" s="186"/>
      <c r="K10" s="186"/>
      <c r="L10" s="186"/>
      <c r="M10" s="187"/>
      <c r="N10" s="71"/>
      <c r="O10" s="71"/>
      <c r="P10" s="72"/>
      <c r="Q10" s="72"/>
      <c r="R10" s="72"/>
      <c r="S10" s="72"/>
      <c r="T10" s="100" t="s">
        <v>341</v>
      </c>
      <c r="U10" s="100"/>
      <c r="V10" s="100"/>
      <c r="W10" s="100"/>
      <c r="X10" s="100"/>
      <c r="Y10" s="72" t="s">
        <v>380</v>
      </c>
      <c r="Z10" s="72"/>
      <c r="AA10" s="72" t="s">
        <v>380</v>
      </c>
      <c r="AB10" s="72" t="s">
        <v>103</v>
      </c>
      <c r="AC10" s="118" t="s">
        <v>298</v>
      </c>
    </row>
    <row r="11" spans="1:37" ht="15" customHeight="1" thickBot="1">
      <c r="A11" s="188"/>
      <c r="B11" s="189"/>
      <c r="C11" s="189"/>
      <c r="D11" s="173"/>
      <c r="E11" s="173"/>
      <c r="F11" s="173"/>
      <c r="G11" s="184"/>
      <c r="H11" s="184"/>
      <c r="I11" s="184"/>
      <c r="J11" s="184"/>
      <c r="K11" s="184"/>
      <c r="L11" s="184"/>
      <c r="M11" s="190"/>
      <c r="N11" s="71"/>
      <c r="O11" s="71"/>
      <c r="P11" s="72"/>
      <c r="Q11" s="72"/>
      <c r="R11" s="72"/>
      <c r="S11" s="72"/>
      <c r="T11" s="100" t="s">
        <v>344</v>
      </c>
      <c r="U11" s="100"/>
      <c r="V11" s="100"/>
      <c r="W11" s="100"/>
      <c r="X11" s="100"/>
      <c r="Y11" s="72" t="s">
        <v>447</v>
      </c>
      <c r="Z11" s="72"/>
      <c r="AA11" s="72" t="s">
        <v>447</v>
      </c>
      <c r="AB11" s="72"/>
      <c r="AC11" s="118" t="s">
        <v>300</v>
      </c>
    </row>
    <row r="12" spans="1:37" ht="27" customHeight="1" thickBot="1">
      <c r="A12" s="517" t="s">
        <v>381</v>
      </c>
      <c r="B12" s="518"/>
      <c r="C12" s="191" t="s">
        <v>38</v>
      </c>
      <c r="D12" s="178" t="s">
        <v>21</v>
      </c>
      <c r="E12" s="511" t="s">
        <v>69</v>
      </c>
      <c r="F12" s="513"/>
      <c r="G12" s="179"/>
      <c r="H12" s="180"/>
      <c r="I12" s="180"/>
      <c r="J12" s="180"/>
      <c r="K12" s="180"/>
      <c r="L12" s="180"/>
      <c r="M12" s="181"/>
      <c r="N12" s="71"/>
      <c r="O12" s="81"/>
      <c r="P12" s="72"/>
      <c r="Q12" s="72"/>
      <c r="R12" s="72"/>
      <c r="S12" s="72"/>
      <c r="T12" s="100" t="s">
        <v>346</v>
      </c>
      <c r="U12" s="100"/>
      <c r="V12" s="100"/>
      <c r="W12" s="100"/>
      <c r="X12" s="100"/>
      <c r="Y12" s="100"/>
      <c r="Z12" s="100"/>
      <c r="AA12" s="100"/>
      <c r="AB12" s="100"/>
      <c r="AC12" s="72" t="s">
        <v>301</v>
      </c>
    </row>
    <row r="13" spans="1:37" ht="36" customHeight="1" thickBot="1">
      <c r="A13" s="519"/>
      <c r="B13" s="520"/>
      <c r="C13" s="192" t="s">
        <v>382</v>
      </c>
      <c r="D13" s="193" t="s">
        <v>305</v>
      </c>
      <c r="E13" s="194" t="s">
        <v>343</v>
      </c>
      <c r="F13" s="523" t="s">
        <v>383</v>
      </c>
      <c r="G13" s="524"/>
      <c r="H13" s="524"/>
      <c r="I13" s="525"/>
      <c r="J13" s="526"/>
      <c r="K13" s="526"/>
      <c r="L13" s="526"/>
      <c r="M13" s="527"/>
      <c r="N13" s="71"/>
      <c r="O13" s="71"/>
      <c r="P13" s="72"/>
      <c r="Q13" s="72"/>
      <c r="R13" s="72"/>
      <c r="S13" s="72"/>
      <c r="T13" s="100" t="s">
        <v>348</v>
      </c>
      <c r="U13" s="100"/>
      <c r="V13" s="100"/>
      <c r="W13" s="100"/>
      <c r="X13" s="100"/>
      <c r="Y13" s="100"/>
      <c r="Z13" s="100"/>
      <c r="AA13" s="100"/>
      <c r="AB13" s="100"/>
      <c r="AC13" s="100"/>
    </row>
    <row r="14" spans="1:37" ht="18" customHeight="1" thickBot="1">
      <c r="A14" s="519"/>
      <c r="B14" s="520"/>
      <c r="C14" s="195" t="s">
        <v>144</v>
      </c>
      <c r="D14" s="528"/>
      <c r="E14" s="529"/>
      <c r="F14" s="530"/>
      <c r="G14" s="196"/>
      <c r="H14" s="197"/>
      <c r="I14" s="197"/>
      <c r="J14" s="197"/>
      <c r="K14" s="197"/>
      <c r="L14" s="197"/>
      <c r="M14" s="198"/>
      <c r="N14" s="71"/>
      <c r="O14" s="71"/>
      <c r="P14" s="72"/>
      <c r="Q14" s="72"/>
      <c r="R14" s="72"/>
      <c r="S14" s="72"/>
      <c r="T14" s="100" t="s">
        <v>352</v>
      </c>
      <c r="U14" s="100"/>
      <c r="V14" s="100"/>
      <c r="W14" s="100"/>
      <c r="X14" s="100"/>
      <c r="Y14" s="100"/>
      <c r="Z14" s="100"/>
      <c r="AA14" s="100"/>
      <c r="AB14" s="100"/>
      <c r="AC14" s="100"/>
    </row>
    <row r="15" spans="1:37" ht="18" customHeight="1" thickBot="1">
      <c r="A15" s="519"/>
      <c r="B15" s="520"/>
      <c r="C15" s="199" t="s">
        <v>146</v>
      </c>
      <c r="D15" s="528"/>
      <c r="E15" s="529"/>
      <c r="F15" s="529"/>
      <c r="G15" s="529"/>
      <c r="H15" s="529"/>
      <c r="I15" s="529"/>
      <c r="J15" s="529"/>
      <c r="K15" s="529"/>
      <c r="L15" s="529"/>
      <c r="M15" s="530"/>
      <c r="N15" s="71"/>
      <c r="O15" s="71"/>
      <c r="P15" s="72"/>
      <c r="Q15" s="72"/>
      <c r="R15" s="72"/>
      <c r="S15" s="72"/>
      <c r="T15" s="100" t="s">
        <v>354</v>
      </c>
      <c r="U15" s="72"/>
      <c r="V15" s="72"/>
      <c r="W15" s="72"/>
      <c r="X15" s="72"/>
      <c r="Y15" s="72"/>
      <c r="Z15" s="72"/>
      <c r="AA15" s="72"/>
      <c r="AB15" s="72"/>
      <c r="AC15" s="72"/>
    </row>
    <row r="16" spans="1:37" ht="18" customHeight="1" thickBot="1">
      <c r="A16" s="519"/>
      <c r="B16" s="520"/>
      <c r="C16" s="199" t="s">
        <v>135</v>
      </c>
      <c r="D16" s="200" t="s">
        <v>75</v>
      </c>
      <c r="E16" s="531" t="s">
        <v>384</v>
      </c>
      <c r="F16" s="532"/>
      <c r="G16" s="532"/>
      <c r="H16" s="532"/>
      <c r="I16" s="532"/>
      <c r="J16" s="532"/>
      <c r="K16" s="532"/>
      <c r="L16" s="533"/>
      <c r="M16" s="534"/>
      <c r="N16" s="71"/>
      <c r="O16" s="71"/>
      <c r="P16" s="72"/>
      <c r="Q16" s="72"/>
      <c r="R16" s="72"/>
      <c r="S16" s="72"/>
      <c r="T16" s="100" t="s">
        <v>446</v>
      </c>
      <c r="U16" s="72"/>
      <c r="V16" s="72"/>
      <c r="W16" s="72"/>
      <c r="X16" s="72"/>
      <c r="Y16" s="72"/>
      <c r="Z16" s="72"/>
      <c r="AA16" s="72"/>
      <c r="AB16" s="72"/>
      <c r="AC16" s="72"/>
    </row>
    <row r="17" spans="1:29" ht="18" customHeight="1" thickBot="1">
      <c r="A17" s="519"/>
      <c r="B17" s="520"/>
      <c r="C17" s="195" t="s">
        <v>40</v>
      </c>
      <c r="D17" s="511" t="s">
        <v>77</v>
      </c>
      <c r="E17" s="513"/>
      <c r="F17" s="535" t="s">
        <v>385</v>
      </c>
      <c r="G17" s="536"/>
      <c r="H17" s="536"/>
      <c r="I17" s="536"/>
      <c r="J17" s="536"/>
      <c r="K17" s="536"/>
      <c r="L17" s="536"/>
      <c r="M17" s="537"/>
      <c r="N17" s="201"/>
      <c r="O17" s="201"/>
      <c r="P17" s="71"/>
      <c r="Q17" s="71"/>
      <c r="R17" s="71"/>
      <c r="S17" s="71"/>
      <c r="T17" s="71"/>
      <c r="U17" s="71"/>
      <c r="V17" s="71"/>
      <c r="W17" s="71"/>
      <c r="X17" s="71"/>
      <c r="Y17" s="71"/>
      <c r="Z17" s="71"/>
      <c r="AA17" s="71"/>
      <c r="AB17" s="71"/>
      <c r="AC17" s="71"/>
    </row>
    <row r="18" spans="1:29" ht="18" customHeight="1" thickBot="1">
      <c r="A18" s="519"/>
      <c r="B18" s="520"/>
      <c r="C18" s="202" t="s">
        <v>41</v>
      </c>
      <c r="D18" s="203" t="s">
        <v>42</v>
      </c>
      <c r="E18" s="538"/>
      <c r="F18" s="539"/>
      <c r="G18" s="204"/>
      <c r="H18" s="205"/>
      <c r="I18" s="205"/>
      <c r="J18" s="205"/>
      <c r="K18" s="205"/>
      <c r="L18" s="205"/>
      <c r="M18" s="206"/>
      <c r="N18" s="207"/>
      <c r="O18" s="208"/>
      <c r="P18" s="208"/>
      <c r="Q18" s="72"/>
      <c r="R18" s="72"/>
      <c r="S18" s="72"/>
      <c r="T18" s="72"/>
      <c r="U18" s="72"/>
      <c r="V18" s="72"/>
      <c r="W18" s="72"/>
      <c r="X18" s="72"/>
      <c r="Y18" s="72"/>
      <c r="Z18" s="72"/>
      <c r="AA18" s="72"/>
      <c r="AB18" s="72"/>
      <c r="AC18" s="72"/>
    </row>
    <row r="19" spans="1:29" ht="18" customHeight="1" thickBot="1">
      <c r="A19" s="519"/>
      <c r="B19" s="520"/>
      <c r="C19" s="540" t="s">
        <v>386</v>
      </c>
      <c r="D19" s="541"/>
      <c r="E19" s="542"/>
      <c r="F19" s="543"/>
      <c r="G19" s="544"/>
      <c r="H19" s="544"/>
      <c r="I19" s="544"/>
      <c r="J19" s="544"/>
      <c r="K19" s="544"/>
      <c r="L19" s="544"/>
      <c r="M19" s="545"/>
      <c r="N19" s="71"/>
      <c r="O19" s="71"/>
      <c r="P19" s="72"/>
      <c r="Q19" s="72"/>
      <c r="R19" s="72"/>
      <c r="S19" s="72"/>
      <c r="U19" s="100"/>
      <c r="V19" s="100"/>
      <c r="W19" s="100"/>
      <c r="X19" s="100"/>
      <c r="Y19" s="100"/>
      <c r="Z19" s="100"/>
      <c r="AA19" s="100"/>
      <c r="AB19" s="100"/>
      <c r="AC19" s="100"/>
    </row>
    <row r="20" spans="1:29" ht="27" customHeight="1" thickBot="1">
      <c r="A20" s="519"/>
      <c r="B20" s="520"/>
      <c r="C20" s="199" t="s">
        <v>169</v>
      </c>
      <c r="D20" s="546">
        <v>0</v>
      </c>
      <c r="E20" s="547"/>
      <c r="F20" s="209"/>
      <c r="G20" s="548"/>
      <c r="H20" s="548"/>
      <c r="I20" s="548"/>
      <c r="J20" s="548"/>
      <c r="K20" s="548"/>
      <c r="L20" s="548"/>
      <c r="M20" s="549"/>
      <c r="N20" s="71"/>
      <c r="O20" s="71"/>
      <c r="P20" s="72"/>
      <c r="Q20" s="72"/>
      <c r="R20" s="72"/>
      <c r="S20" s="72"/>
      <c r="T20" s="72"/>
      <c r="U20" s="72"/>
      <c r="V20" s="72"/>
      <c r="W20" s="72"/>
      <c r="X20" s="72"/>
      <c r="Y20" s="72"/>
      <c r="Z20" s="72"/>
      <c r="AA20" s="72"/>
      <c r="AB20" s="72"/>
      <c r="AC20" s="72"/>
    </row>
    <row r="21" spans="1:29" ht="18" customHeight="1" thickBot="1">
      <c r="A21" s="519"/>
      <c r="B21" s="520"/>
      <c r="C21" s="195" t="s">
        <v>124</v>
      </c>
      <c r="D21" s="550"/>
      <c r="E21" s="551"/>
      <c r="F21" s="551"/>
      <c r="G21" s="551"/>
      <c r="H21" s="551"/>
      <c r="I21" s="551"/>
      <c r="J21" s="551"/>
      <c r="K21" s="551"/>
      <c r="L21" s="551"/>
      <c r="M21" s="552"/>
      <c r="N21" s="71"/>
      <c r="O21" s="71"/>
      <c r="P21" s="72"/>
      <c r="Q21" s="72"/>
      <c r="R21" s="72"/>
      <c r="S21" s="72"/>
      <c r="T21" s="72"/>
      <c r="U21" s="72"/>
      <c r="V21" s="72"/>
      <c r="W21" s="72"/>
      <c r="X21" s="72"/>
      <c r="Y21" s="72"/>
      <c r="Z21" s="72"/>
      <c r="AA21" s="72"/>
      <c r="AB21" s="72"/>
      <c r="AC21" s="72"/>
    </row>
    <row r="22" spans="1:29" ht="46.5" customHeight="1" thickBot="1">
      <c r="A22" s="519"/>
      <c r="B22" s="520"/>
      <c r="C22" s="195" t="s">
        <v>147</v>
      </c>
      <c r="D22" s="553"/>
      <c r="E22" s="554"/>
      <c r="F22" s="554"/>
      <c r="G22" s="554"/>
      <c r="H22" s="554"/>
      <c r="I22" s="554"/>
      <c r="J22" s="554"/>
      <c r="K22" s="554"/>
      <c r="L22" s="554"/>
      <c r="M22" s="555"/>
      <c r="N22" s="71"/>
      <c r="O22" s="71"/>
      <c r="P22" s="72"/>
      <c r="Q22" s="72"/>
      <c r="R22" s="72"/>
      <c r="S22" s="72"/>
      <c r="T22" s="72"/>
      <c r="U22" s="72"/>
      <c r="V22" s="72"/>
      <c r="W22" s="72"/>
      <c r="X22" s="72"/>
      <c r="Y22" s="72"/>
      <c r="Z22" s="72"/>
      <c r="AA22" s="72"/>
      <c r="AB22" s="72"/>
      <c r="AC22" s="72"/>
    </row>
    <row r="23" spans="1:29" ht="18" customHeight="1" thickBot="1">
      <c r="A23" s="519"/>
      <c r="B23" s="520"/>
      <c r="C23" s="195" t="s">
        <v>125</v>
      </c>
      <c r="D23" s="506"/>
      <c r="E23" s="507"/>
      <c r="F23" s="210" t="s">
        <v>62</v>
      </c>
      <c r="G23" s="507"/>
      <c r="H23" s="507"/>
      <c r="I23" s="507"/>
      <c r="J23" s="507"/>
      <c r="K23" s="507"/>
      <c r="L23" s="507"/>
      <c r="M23" s="508"/>
      <c r="N23" s="71"/>
      <c r="O23" s="71"/>
      <c r="P23" s="72"/>
      <c r="Q23" s="72"/>
      <c r="R23" s="72"/>
      <c r="S23" s="72"/>
      <c r="T23" s="72"/>
      <c r="U23" s="72"/>
      <c r="V23" s="72"/>
      <c r="W23" s="72"/>
      <c r="X23" s="72"/>
      <c r="Y23" s="72"/>
      <c r="Z23" s="72"/>
      <c r="AA23" s="72"/>
      <c r="AB23" s="72"/>
      <c r="AC23" s="72"/>
    </row>
    <row r="24" spans="1:29" ht="18" customHeight="1" thickBot="1">
      <c r="A24" s="519"/>
      <c r="B24" s="520"/>
      <c r="C24" s="195" t="s">
        <v>67</v>
      </c>
      <c r="D24" s="503"/>
      <c r="E24" s="504"/>
      <c r="F24" s="504"/>
      <c r="G24" s="504"/>
      <c r="H24" s="504"/>
      <c r="I24" s="504"/>
      <c r="J24" s="504"/>
      <c r="K24" s="504"/>
      <c r="L24" s="504"/>
      <c r="M24" s="505"/>
      <c r="N24" s="211"/>
      <c r="O24" s="211"/>
      <c r="P24" s="71"/>
      <c r="Q24" s="71"/>
      <c r="R24" s="71"/>
      <c r="S24" s="71"/>
      <c r="T24" s="71"/>
      <c r="U24" s="71"/>
      <c r="V24" s="71"/>
      <c r="W24" s="71"/>
      <c r="X24" s="71"/>
      <c r="Y24" s="71"/>
      <c r="Z24" s="71"/>
      <c r="AA24" s="71"/>
      <c r="AB24" s="71"/>
      <c r="AC24" s="71"/>
    </row>
    <row r="25" spans="1:29" ht="18" customHeight="1" thickBot="1">
      <c r="A25" s="521"/>
      <c r="B25" s="522"/>
      <c r="C25" s="195" t="s">
        <v>126</v>
      </c>
      <c r="D25" s="506"/>
      <c r="E25" s="507"/>
      <c r="F25" s="210" t="s">
        <v>62</v>
      </c>
      <c r="G25" s="507"/>
      <c r="H25" s="507"/>
      <c r="I25" s="507"/>
      <c r="J25" s="507"/>
      <c r="K25" s="507"/>
      <c r="L25" s="507"/>
      <c r="M25" s="508"/>
      <c r="N25" s="201"/>
      <c r="O25" s="201"/>
      <c r="P25" s="71"/>
      <c r="Q25" s="71"/>
      <c r="R25" s="71"/>
      <c r="S25" s="71"/>
      <c r="T25" s="71"/>
      <c r="U25" s="71"/>
      <c r="V25" s="71"/>
      <c r="W25" s="71"/>
      <c r="X25" s="71"/>
      <c r="Y25" s="71"/>
      <c r="Z25" s="71"/>
      <c r="AA25" s="71"/>
      <c r="AB25" s="71"/>
      <c r="AC25" s="71"/>
    </row>
    <row r="26" spans="1:29" ht="18" customHeight="1" thickBot="1">
      <c r="A26" s="466" t="s">
        <v>387</v>
      </c>
      <c r="B26" s="467"/>
      <c r="C26" s="468"/>
      <c r="D26" s="212" t="s">
        <v>43</v>
      </c>
      <c r="E26" s="213" t="s">
        <v>69</v>
      </c>
      <c r="F26" s="509" t="s">
        <v>148</v>
      </c>
      <c r="G26" s="510"/>
      <c r="H26" s="510"/>
      <c r="I26" s="511" t="s">
        <v>77</v>
      </c>
      <c r="J26" s="512"/>
      <c r="K26" s="512"/>
      <c r="L26" s="512"/>
      <c r="M26" s="513"/>
      <c r="N26" s="214"/>
      <c r="O26" s="81"/>
      <c r="P26" s="72"/>
      <c r="Q26" s="72"/>
      <c r="R26" s="72"/>
      <c r="S26" s="72"/>
      <c r="T26" s="72"/>
      <c r="U26" s="72"/>
      <c r="V26" s="72"/>
      <c r="W26" s="72"/>
      <c r="X26" s="72"/>
      <c r="Y26" s="72"/>
      <c r="Z26" s="72"/>
      <c r="AA26" s="72"/>
      <c r="AB26" s="72"/>
      <c r="AC26" s="72"/>
    </row>
    <row r="27" spans="1:29" ht="18" customHeight="1" thickBot="1">
      <c r="A27" s="469"/>
      <c r="B27" s="470"/>
      <c r="C27" s="471"/>
      <c r="D27" s="178" t="s">
        <v>174</v>
      </c>
      <c r="E27" s="215" t="s">
        <v>70</v>
      </c>
      <c r="F27" s="216" t="s">
        <v>81</v>
      </c>
      <c r="G27" s="217"/>
      <c r="H27" s="190"/>
      <c r="I27" s="190"/>
      <c r="J27" s="190"/>
      <c r="K27" s="190"/>
      <c r="L27" s="190"/>
      <c r="M27" s="218"/>
      <c r="N27" s="219"/>
      <c r="O27" s="219"/>
      <c r="P27" s="72"/>
      <c r="R27" s="72"/>
      <c r="S27" s="72"/>
      <c r="T27" s="72"/>
      <c r="U27" s="72"/>
      <c r="V27" s="72"/>
      <c r="W27" s="72"/>
      <c r="X27" s="72"/>
      <c r="Y27" s="72"/>
      <c r="Z27" s="72"/>
      <c r="AA27" s="72"/>
      <c r="AB27" s="72"/>
      <c r="AC27" s="72"/>
    </row>
    <row r="28" spans="1:29" ht="36" customHeight="1" thickBot="1">
      <c r="A28" s="469"/>
      <c r="B28" s="470"/>
      <c r="C28" s="471"/>
      <c r="D28" s="178" t="s">
        <v>388</v>
      </c>
      <c r="E28" s="220" t="s">
        <v>84</v>
      </c>
      <c r="F28" s="514"/>
      <c r="G28" s="515"/>
      <c r="H28" s="515"/>
      <c r="I28" s="515"/>
      <c r="J28" s="515"/>
      <c r="K28" s="515"/>
      <c r="L28" s="515"/>
      <c r="M28" s="516"/>
      <c r="N28" s="207"/>
      <c r="O28" s="208"/>
      <c r="P28" s="208"/>
      <c r="R28" s="72"/>
      <c r="S28" s="72"/>
      <c r="T28" s="72"/>
      <c r="U28" s="72"/>
      <c r="V28" s="72"/>
      <c r="W28" s="72"/>
      <c r="X28" s="72"/>
      <c r="Y28" s="72"/>
      <c r="Z28" s="72"/>
      <c r="AA28" s="72"/>
      <c r="AB28" s="72"/>
      <c r="AC28" s="72"/>
    </row>
    <row r="29" spans="1:29" s="118" customFormat="1" ht="18" customHeight="1" thickBot="1">
      <c r="A29" s="469"/>
      <c r="B29" s="470"/>
      <c r="C29" s="471"/>
      <c r="D29" s="195" t="s">
        <v>67</v>
      </c>
      <c r="E29" s="503"/>
      <c r="F29" s="504"/>
      <c r="G29" s="504"/>
      <c r="H29" s="504"/>
      <c r="I29" s="504"/>
      <c r="J29" s="504"/>
      <c r="K29" s="504"/>
      <c r="L29" s="504"/>
      <c r="M29" s="505"/>
      <c r="N29" s="221"/>
      <c r="O29" s="221"/>
      <c r="R29" s="72"/>
      <c r="S29" s="72"/>
      <c r="T29" s="72"/>
      <c r="U29" s="72"/>
      <c r="V29" s="72"/>
      <c r="W29" s="72"/>
      <c r="X29" s="72"/>
      <c r="Y29" s="72"/>
      <c r="Z29" s="72"/>
      <c r="AA29" s="72"/>
      <c r="AB29" s="72"/>
      <c r="AC29" s="72"/>
    </row>
    <row r="30" spans="1:29" s="118" customFormat="1" ht="18" customHeight="1" thickBot="1">
      <c r="A30" s="472"/>
      <c r="B30" s="473"/>
      <c r="C30" s="474"/>
      <c r="D30" s="222" t="s">
        <v>39</v>
      </c>
      <c r="E30" s="506"/>
      <c r="F30" s="507"/>
      <c r="G30" s="223" t="s">
        <v>62</v>
      </c>
      <c r="H30" s="507"/>
      <c r="I30" s="507"/>
      <c r="J30" s="507"/>
      <c r="K30" s="507"/>
      <c r="L30" s="507"/>
      <c r="M30" s="508"/>
      <c r="N30" s="221"/>
      <c r="O30" s="221"/>
      <c r="R30" s="72"/>
      <c r="S30" s="72"/>
      <c r="T30" s="72"/>
      <c r="U30" s="72"/>
      <c r="V30" s="72"/>
      <c r="W30" s="72"/>
      <c r="X30" s="72"/>
      <c r="Y30" s="72"/>
      <c r="Z30" s="72"/>
      <c r="AA30" s="72"/>
      <c r="AB30" s="72"/>
      <c r="AC30" s="72"/>
    </row>
    <row r="31" spans="1:29" ht="18" customHeight="1" thickBot="1">
      <c r="A31" s="466" t="s">
        <v>463</v>
      </c>
      <c r="B31" s="467"/>
      <c r="C31" s="468"/>
      <c r="D31" s="274" t="s">
        <v>464</v>
      </c>
      <c r="E31" s="213" t="s">
        <v>82</v>
      </c>
      <c r="F31" s="475"/>
      <c r="G31" s="476"/>
      <c r="H31" s="224"/>
      <c r="I31" s="224"/>
      <c r="J31" s="225"/>
      <c r="K31" s="477" t="s">
        <v>470</v>
      </c>
      <c r="L31" s="478"/>
      <c r="M31" s="479"/>
      <c r="N31" s="214"/>
      <c r="O31" s="81"/>
      <c r="P31" s="72"/>
      <c r="R31" s="72"/>
      <c r="S31" s="72"/>
      <c r="T31" s="72"/>
      <c r="U31" s="72"/>
      <c r="V31" s="72"/>
      <c r="W31" s="72"/>
      <c r="X31" s="72"/>
      <c r="Y31" s="72"/>
      <c r="Z31" s="72"/>
      <c r="AA31" s="72"/>
      <c r="AB31" s="72"/>
      <c r="AC31" s="72"/>
    </row>
    <row r="32" spans="1:29" ht="33" customHeight="1" thickBot="1">
      <c r="A32" s="469"/>
      <c r="B32" s="470"/>
      <c r="C32" s="471"/>
      <c r="D32" s="275" t="s">
        <v>471</v>
      </c>
      <c r="E32" s="480"/>
      <c r="F32" s="481"/>
      <c r="G32" s="481"/>
      <c r="H32" s="481"/>
      <c r="I32" s="481"/>
      <c r="J32" s="482"/>
      <c r="K32" s="483" t="s">
        <v>343</v>
      </c>
      <c r="L32" s="484"/>
      <c r="M32" s="485"/>
      <c r="N32" s="71"/>
      <c r="O32" s="71"/>
      <c r="P32" s="72"/>
      <c r="R32" s="72"/>
      <c r="S32" s="72"/>
      <c r="T32" s="72"/>
      <c r="U32" s="72"/>
      <c r="V32" s="72"/>
      <c r="W32" s="72"/>
      <c r="X32" s="72"/>
      <c r="Y32" s="72"/>
      <c r="Z32" s="72"/>
      <c r="AA32" s="72"/>
      <c r="AB32" s="72"/>
      <c r="AC32" s="72"/>
    </row>
    <row r="33" spans="1:30" ht="33" customHeight="1" thickBot="1">
      <c r="A33" s="472"/>
      <c r="B33" s="473"/>
      <c r="C33" s="474"/>
      <c r="D33" s="275" t="s">
        <v>472</v>
      </c>
      <c r="E33" s="480"/>
      <c r="F33" s="481"/>
      <c r="G33" s="481"/>
      <c r="H33" s="481"/>
      <c r="I33" s="481"/>
      <c r="J33" s="482"/>
      <c r="K33" s="483" t="s">
        <v>343</v>
      </c>
      <c r="L33" s="484"/>
      <c r="M33" s="485"/>
      <c r="N33" s="71"/>
      <c r="O33" s="71"/>
      <c r="P33" s="72"/>
      <c r="R33" s="72"/>
      <c r="S33" s="72"/>
      <c r="T33" s="72"/>
      <c r="U33" s="72"/>
      <c r="V33" s="72"/>
      <c r="W33" s="72"/>
      <c r="X33" s="72"/>
      <c r="Y33" s="72"/>
      <c r="Z33" s="72"/>
      <c r="AA33" s="72"/>
      <c r="AB33" s="72"/>
      <c r="AC33" s="72"/>
    </row>
    <row r="34" spans="1:30" ht="24" customHeight="1" thickBot="1">
      <c r="A34" s="486" t="s">
        <v>389</v>
      </c>
      <c r="B34" s="487"/>
      <c r="C34" s="488"/>
      <c r="D34" s="132" t="s">
        <v>115</v>
      </c>
      <c r="E34" s="492" t="s">
        <v>158</v>
      </c>
      <c r="F34" s="493"/>
      <c r="G34" s="493"/>
      <c r="H34" s="494"/>
      <c r="I34" s="495" t="s">
        <v>390</v>
      </c>
      <c r="J34" s="496"/>
      <c r="K34" s="497" t="s">
        <v>391</v>
      </c>
      <c r="L34" s="498"/>
      <c r="M34" s="499"/>
      <c r="N34" s="71"/>
      <c r="O34" s="81"/>
      <c r="Q34" s="72"/>
      <c r="R34" s="72"/>
      <c r="S34" s="72"/>
      <c r="T34" s="72"/>
      <c r="U34" s="72"/>
      <c r="V34" s="72"/>
      <c r="W34" s="72"/>
      <c r="X34" s="72"/>
      <c r="Y34" s="72"/>
      <c r="Z34" s="72"/>
      <c r="AA34" s="72"/>
      <c r="AB34" s="72"/>
      <c r="AC34" s="72"/>
    </row>
    <row r="35" spans="1:30" s="77" customFormat="1" ht="21" customHeight="1" thickBot="1">
      <c r="A35" s="489"/>
      <c r="B35" s="490"/>
      <c r="C35" s="491"/>
      <c r="D35" s="132" t="s">
        <v>44</v>
      </c>
      <c r="E35" s="500" t="s">
        <v>83</v>
      </c>
      <c r="F35" s="501"/>
      <c r="G35" s="501"/>
      <c r="H35" s="501"/>
      <c r="I35" s="501"/>
      <c r="J35" s="501"/>
      <c r="K35" s="501"/>
      <c r="L35" s="501"/>
      <c r="M35" s="502"/>
      <c r="N35" s="226"/>
      <c r="O35" s="226"/>
      <c r="Q35" s="72"/>
      <c r="R35" s="72"/>
      <c r="S35" s="72"/>
      <c r="T35" s="72"/>
      <c r="U35" s="72"/>
      <c r="V35" s="72"/>
      <c r="W35" s="72"/>
      <c r="X35" s="72"/>
      <c r="Y35" s="72"/>
      <c r="Z35" s="72"/>
      <c r="AA35" s="72"/>
      <c r="AB35" s="72"/>
      <c r="AC35" s="72"/>
      <c r="AD35" s="72"/>
    </row>
    <row r="36" spans="1:30" ht="7.5" customHeight="1" thickBot="1">
      <c r="A36" s="227"/>
      <c r="B36" s="227"/>
      <c r="C36" s="77"/>
      <c r="D36" s="77"/>
      <c r="E36" s="77"/>
      <c r="F36" s="228"/>
      <c r="G36" s="77"/>
      <c r="H36" s="77"/>
      <c r="I36" s="77"/>
      <c r="J36" s="77"/>
      <c r="K36" s="77"/>
      <c r="L36" s="77"/>
      <c r="M36" s="77"/>
      <c r="N36" s="72"/>
      <c r="O36" s="72"/>
    </row>
    <row r="37" spans="1:30" ht="14.25" thickBot="1">
      <c r="A37" s="102" t="s">
        <v>30</v>
      </c>
      <c r="B37" s="229"/>
      <c r="C37" s="77" t="s">
        <v>31</v>
      </c>
      <c r="D37" s="77"/>
      <c r="E37" s="77"/>
      <c r="F37" s="228"/>
      <c r="G37" s="77"/>
      <c r="H37" s="77"/>
      <c r="I37" s="77"/>
      <c r="J37" s="77"/>
      <c r="K37" s="77"/>
      <c r="L37" s="77"/>
      <c r="M37" s="77"/>
      <c r="N37" s="72"/>
      <c r="O37" s="72"/>
    </row>
    <row r="38" spans="1:30" ht="14.25" thickBot="1">
      <c r="A38" s="102"/>
      <c r="B38" s="76"/>
      <c r="C38" s="77" t="s">
        <v>45</v>
      </c>
      <c r="D38" s="77"/>
      <c r="E38" s="77"/>
      <c r="F38" s="228"/>
      <c r="G38" s="77"/>
      <c r="H38" s="77"/>
      <c r="I38" s="77"/>
      <c r="J38" s="77"/>
      <c r="K38" s="77"/>
      <c r="L38" s="77"/>
      <c r="M38" s="77"/>
      <c r="N38" s="72"/>
      <c r="O38" s="72"/>
    </row>
    <row r="39" spans="1:30">
      <c r="A39" s="230" t="s">
        <v>33</v>
      </c>
      <c r="B39" s="465" t="s">
        <v>458</v>
      </c>
      <c r="C39" s="465"/>
      <c r="D39" s="465"/>
      <c r="E39" s="465"/>
      <c r="F39" s="465"/>
      <c r="G39" s="465"/>
      <c r="H39" s="465"/>
      <c r="I39" s="465"/>
      <c r="J39" s="465"/>
      <c r="K39" s="465"/>
      <c r="L39" s="465"/>
      <c r="M39" s="465"/>
      <c r="N39" s="72"/>
      <c r="O39" s="72"/>
    </row>
    <row r="64" spans="6:6" hidden="1">
      <c r="F64" s="72"/>
    </row>
    <row r="65" spans="6:6" hidden="1">
      <c r="F65" s="72"/>
    </row>
    <row r="66" spans="6:6" hidden="1">
      <c r="F66" s="72"/>
    </row>
    <row r="67" spans="6:6" hidden="1">
      <c r="F67" s="72"/>
    </row>
    <row r="68" spans="6:6" hidden="1">
      <c r="F68" s="72"/>
    </row>
    <row r="69" spans="6:6" hidden="1">
      <c r="F69" s="72"/>
    </row>
    <row r="70" spans="6:6" hidden="1">
      <c r="F70" s="72"/>
    </row>
    <row r="71" spans="6:6" hidden="1">
      <c r="F71" s="72"/>
    </row>
    <row r="72" spans="6:6" hidden="1">
      <c r="F72" s="72"/>
    </row>
    <row r="73" spans="6:6" hidden="1">
      <c r="F73" s="72"/>
    </row>
    <row r="74" spans="6:6" hidden="1">
      <c r="F74" s="72"/>
    </row>
    <row r="75" spans="6:6" hidden="1">
      <c r="F75" s="72"/>
    </row>
    <row r="76" spans="6:6" hidden="1">
      <c r="F76" s="72"/>
    </row>
    <row r="77" spans="6:6" hidden="1">
      <c r="F77" s="72"/>
    </row>
    <row r="78" spans="6:6" hidden="1">
      <c r="F78" s="72"/>
    </row>
    <row r="79" spans="6:6" hidden="1">
      <c r="F79" s="72"/>
    </row>
    <row r="80" spans="6:6" hidden="1">
      <c r="F80" s="72"/>
    </row>
    <row r="81" spans="6:6" hidden="1">
      <c r="F81" s="72"/>
    </row>
    <row r="82" spans="6:6" hidden="1">
      <c r="F82" s="72"/>
    </row>
    <row r="83" spans="6:6" hidden="1">
      <c r="F83" s="72"/>
    </row>
    <row r="84" spans="6:6" hidden="1">
      <c r="F84" s="72"/>
    </row>
    <row r="85" spans="6:6" hidden="1">
      <c r="F85" s="72"/>
    </row>
    <row r="86" spans="6:6" hidden="1">
      <c r="F86" s="72"/>
    </row>
    <row r="87" spans="6:6" hidden="1">
      <c r="F87" s="72"/>
    </row>
    <row r="88" spans="6:6" hidden="1">
      <c r="F88" s="72"/>
    </row>
    <row r="89" spans="6:6" hidden="1">
      <c r="F89" s="72"/>
    </row>
    <row r="90" spans="6:6" hidden="1">
      <c r="F90" s="72"/>
    </row>
    <row r="91" spans="6:6" hidden="1">
      <c r="F91" s="72"/>
    </row>
    <row r="92" spans="6:6" hidden="1">
      <c r="F92" s="72"/>
    </row>
    <row r="93" spans="6:6" hidden="1">
      <c r="F93" s="72"/>
    </row>
    <row r="94" spans="6:6" hidden="1">
      <c r="F94" s="72"/>
    </row>
    <row r="95" spans="6:6" hidden="1">
      <c r="F95" s="72"/>
    </row>
    <row r="96" spans="6:6" hidden="1">
      <c r="F96" s="72"/>
    </row>
    <row r="97" spans="6:6" hidden="1">
      <c r="F97" s="72"/>
    </row>
    <row r="98" spans="6:6" hidden="1">
      <c r="F98" s="72"/>
    </row>
    <row r="99" spans="6:6" hidden="1">
      <c r="F99" s="72"/>
    </row>
    <row r="100" spans="6:6" hidden="1">
      <c r="F100" s="72"/>
    </row>
    <row r="101" spans="6:6" hidden="1">
      <c r="F101" s="72"/>
    </row>
    <row r="102" spans="6:6" hidden="1">
      <c r="F102" s="72"/>
    </row>
    <row r="103" spans="6:6" hidden="1">
      <c r="F103" s="72"/>
    </row>
    <row r="104" spans="6:6" hidden="1">
      <c r="F104" s="72"/>
    </row>
    <row r="105" spans="6:6" hidden="1">
      <c r="F105" s="72"/>
    </row>
    <row r="106" spans="6:6" hidden="1">
      <c r="F106" s="72"/>
    </row>
    <row r="107" spans="6:6" hidden="1">
      <c r="F107" s="72"/>
    </row>
    <row r="108" spans="6:6" hidden="1">
      <c r="F108" s="72"/>
    </row>
    <row r="109" spans="6:6" hidden="1">
      <c r="F109" s="72"/>
    </row>
    <row r="110" spans="6:6" hidden="1">
      <c r="F110" s="72"/>
    </row>
    <row r="111" spans="6:6" hidden="1">
      <c r="F111" s="72"/>
    </row>
    <row r="112" spans="6:6" hidden="1">
      <c r="F112" s="72"/>
    </row>
    <row r="113" spans="6:6" hidden="1">
      <c r="F113" s="72"/>
    </row>
    <row r="114" spans="6:6">
      <c r="F114" s="231"/>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topLeftCell="A12" zoomScale="85" zoomScaleNormal="85" zoomScaleSheetLayoutView="85" workbookViewId="0">
      <selection activeCell="F52" sqref="F52:H52"/>
    </sheetView>
  </sheetViews>
  <sheetFormatPr defaultRowHeight="12" outlineLevelCol="1"/>
  <cols>
    <col min="1" max="2" width="4.375" style="83" customWidth="1"/>
    <col min="3" max="3" width="28.375" style="83" customWidth="1"/>
    <col min="4" max="4" width="3.625" style="83" customWidth="1"/>
    <col min="5" max="5" width="14.625" style="83" customWidth="1"/>
    <col min="6" max="6" width="5.125" style="83" customWidth="1"/>
    <col min="7" max="7" width="7.125" style="85" customWidth="1"/>
    <col min="8" max="8" width="3.75" style="83" customWidth="1"/>
    <col min="9" max="9" width="5.125" style="83" customWidth="1"/>
    <col min="10" max="13" width="3.125" style="83" customWidth="1"/>
    <col min="14" max="14" width="2.875" style="83" customWidth="1"/>
    <col min="15" max="15" width="1.75" style="83" customWidth="1"/>
    <col min="16" max="16" width="2.625" style="83" customWidth="1"/>
    <col min="17" max="17" width="4.875" style="83" customWidth="1"/>
    <col min="18" max="18" width="2.125" style="83" customWidth="1"/>
    <col min="19" max="19" width="3.125" style="83" customWidth="1"/>
    <col min="20" max="20" width="9.125" style="83" customWidth="1"/>
    <col min="21" max="24" width="9.125" style="84" hidden="1" customWidth="1" outlineLevel="1"/>
    <col min="25" max="25" width="9.125" style="84" customWidth="1" collapsed="1"/>
    <col min="26" max="26" width="9.125" style="84" customWidth="1"/>
    <col min="27" max="33" width="9" style="84"/>
    <col min="34" max="16384" width="9" style="83"/>
  </cols>
  <sheetData>
    <row r="1" spans="1:24" ht="14.25" customHeight="1" thickBot="1">
      <c r="A1" s="146" t="s">
        <v>467</v>
      </c>
      <c r="B1" s="147"/>
      <c r="C1" s="147"/>
      <c r="D1" s="147"/>
      <c r="E1" s="147"/>
      <c r="F1" s="147"/>
      <c r="G1" s="91"/>
      <c r="H1" s="147"/>
      <c r="I1" s="147"/>
      <c r="J1" s="147"/>
      <c r="K1" s="147"/>
      <c r="L1" s="147"/>
      <c r="M1" s="147"/>
      <c r="N1" s="147"/>
      <c r="O1" s="147"/>
      <c r="P1" s="147"/>
      <c r="Q1" s="148"/>
      <c r="R1" s="80"/>
      <c r="S1" s="80"/>
    </row>
    <row r="2" spans="1:24" ht="12.75" customHeight="1" thickBot="1">
      <c r="A2" s="149"/>
      <c r="B2" s="149"/>
      <c r="C2" s="147"/>
      <c r="D2" s="147"/>
      <c r="E2" s="147"/>
      <c r="F2" s="149"/>
      <c r="G2" s="150"/>
      <c r="H2" s="452" t="s">
        <v>0</v>
      </c>
      <c r="I2" s="453"/>
      <c r="J2" s="565">
        <f>'様式-1-Ⅰ（建築）'!H2</f>
        <v>24061004</v>
      </c>
      <c r="K2" s="566"/>
      <c r="L2" s="566"/>
      <c r="M2" s="566"/>
      <c r="N2" s="566"/>
      <c r="O2" s="566"/>
      <c r="P2" s="567"/>
      <c r="Q2" s="151"/>
      <c r="R2" s="80"/>
      <c r="S2" s="80"/>
    </row>
    <row r="3" spans="1:24" ht="15.75" customHeight="1" thickBot="1">
      <c r="A3" s="457" t="s">
        <v>392</v>
      </c>
      <c r="B3" s="457"/>
      <c r="C3" s="457"/>
      <c r="D3" s="457"/>
      <c r="E3" s="457"/>
      <c r="F3" s="457"/>
      <c r="G3" s="457"/>
      <c r="H3" s="457"/>
      <c r="I3" s="457"/>
      <c r="J3" s="457"/>
      <c r="K3" s="457"/>
      <c r="L3" s="457"/>
      <c r="M3" s="457"/>
      <c r="N3" s="457"/>
      <c r="O3" s="457"/>
      <c r="P3" s="457"/>
      <c r="Q3" s="457"/>
      <c r="R3" s="80"/>
      <c r="S3" s="80"/>
    </row>
    <row r="4" spans="1:24" ht="24.95" customHeight="1" thickBot="1">
      <c r="A4" s="777" t="s">
        <v>393</v>
      </c>
      <c r="B4" s="778"/>
      <c r="C4" s="779"/>
      <c r="D4" s="762" t="s">
        <v>127</v>
      </c>
      <c r="E4" s="232" t="s">
        <v>155</v>
      </c>
      <c r="F4" s="783" t="s">
        <v>82</v>
      </c>
      <c r="G4" s="784"/>
      <c r="H4" s="784"/>
      <c r="I4" s="784"/>
      <c r="J4" s="785"/>
      <c r="K4" s="786" t="s">
        <v>394</v>
      </c>
      <c r="L4" s="787"/>
      <c r="M4" s="787"/>
      <c r="N4" s="787"/>
      <c r="O4" s="787"/>
      <c r="P4" s="787"/>
      <c r="Q4" s="788"/>
      <c r="R4" s="80"/>
      <c r="S4" s="81"/>
      <c r="U4" s="86" t="s">
        <v>150</v>
      </c>
      <c r="X4" s="84" t="s">
        <v>154</v>
      </c>
    </row>
    <row r="5" spans="1:24" ht="15" customHeight="1" thickBot="1">
      <c r="A5" s="780"/>
      <c r="B5" s="781"/>
      <c r="C5" s="782"/>
      <c r="D5" s="763"/>
      <c r="E5" s="233" t="s">
        <v>395</v>
      </c>
      <c r="F5" s="769"/>
      <c r="G5" s="770"/>
      <c r="H5" s="770"/>
      <c r="I5" s="770"/>
      <c r="J5" s="770"/>
      <c r="K5" s="770"/>
      <c r="L5" s="770"/>
      <c r="M5" s="770"/>
      <c r="N5" s="770"/>
      <c r="O5" s="770"/>
      <c r="P5" s="770"/>
      <c r="Q5" s="771"/>
      <c r="R5" s="80"/>
      <c r="S5" s="80"/>
      <c r="U5" s="84" t="s">
        <v>151</v>
      </c>
      <c r="X5" s="87" t="s">
        <v>156</v>
      </c>
    </row>
    <row r="6" spans="1:24" ht="15" customHeight="1" thickBot="1">
      <c r="A6" s="780"/>
      <c r="B6" s="781"/>
      <c r="C6" s="782"/>
      <c r="D6" s="763"/>
      <c r="E6" s="234" t="s">
        <v>396</v>
      </c>
      <c r="F6" s="769"/>
      <c r="G6" s="770"/>
      <c r="H6" s="770"/>
      <c r="I6" s="770"/>
      <c r="J6" s="770"/>
      <c r="K6" s="770"/>
      <c r="L6" s="770"/>
      <c r="M6" s="770"/>
      <c r="N6" s="770"/>
      <c r="O6" s="770"/>
      <c r="P6" s="770"/>
      <c r="Q6" s="771"/>
      <c r="R6" s="80"/>
      <c r="S6" s="80"/>
      <c r="U6" s="84" t="s">
        <v>152</v>
      </c>
      <c r="X6" s="87" t="s">
        <v>157</v>
      </c>
    </row>
    <row r="7" spans="1:24" ht="15" customHeight="1" thickBot="1">
      <c r="A7" s="780"/>
      <c r="B7" s="781"/>
      <c r="C7" s="782"/>
      <c r="D7" s="763"/>
      <c r="E7" s="233" t="s">
        <v>397</v>
      </c>
      <c r="F7" s="769"/>
      <c r="G7" s="770"/>
      <c r="H7" s="770"/>
      <c r="I7" s="770"/>
      <c r="J7" s="770"/>
      <c r="K7" s="770"/>
      <c r="L7" s="770"/>
      <c r="M7" s="770"/>
      <c r="N7" s="770"/>
      <c r="O7" s="770"/>
      <c r="P7" s="770"/>
      <c r="Q7" s="771"/>
      <c r="R7" s="80"/>
      <c r="S7" s="80"/>
      <c r="U7" s="84" t="s">
        <v>153</v>
      </c>
      <c r="X7" s="87" t="s">
        <v>159</v>
      </c>
    </row>
    <row r="8" spans="1:24" ht="15" customHeight="1" thickBot="1">
      <c r="A8" s="780"/>
      <c r="B8" s="781"/>
      <c r="C8" s="782"/>
      <c r="D8" s="763"/>
      <c r="E8" s="234" t="s">
        <v>398</v>
      </c>
      <c r="F8" s="769"/>
      <c r="G8" s="770"/>
      <c r="H8" s="770"/>
      <c r="I8" s="770"/>
      <c r="J8" s="770"/>
      <c r="K8" s="770"/>
      <c r="L8" s="770"/>
      <c r="M8" s="770"/>
      <c r="N8" s="770"/>
      <c r="O8" s="770"/>
      <c r="P8" s="770"/>
      <c r="Q8" s="771"/>
      <c r="R8" s="80"/>
      <c r="S8" s="80"/>
    </row>
    <row r="9" spans="1:24" ht="15" customHeight="1" thickBot="1">
      <c r="A9" s="780"/>
      <c r="B9" s="781"/>
      <c r="C9" s="782"/>
      <c r="D9" s="763"/>
      <c r="E9" s="233" t="s">
        <v>399</v>
      </c>
      <c r="F9" s="769"/>
      <c r="G9" s="770"/>
      <c r="H9" s="770"/>
      <c r="I9" s="770"/>
      <c r="J9" s="770"/>
      <c r="K9" s="770"/>
      <c r="L9" s="770"/>
      <c r="M9" s="770"/>
      <c r="N9" s="770"/>
      <c r="O9" s="770"/>
      <c r="P9" s="770"/>
      <c r="Q9" s="771"/>
      <c r="R9" s="80"/>
      <c r="S9" s="80"/>
    </row>
    <row r="10" spans="1:24" ht="15" customHeight="1" thickBot="1">
      <c r="A10" s="780"/>
      <c r="B10" s="781"/>
      <c r="C10" s="782"/>
      <c r="D10" s="763"/>
      <c r="E10" s="235" t="s">
        <v>400</v>
      </c>
      <c r="F10" s="769"/>
      <c r="G10" s="770"/>
      <c r="H10" s="770"/>
      <c r="I10" s="770"/>
      <c r="J10" s="770"/>
      <c r="K10" s="770"/>
      <c r="L10" s="770"/>
      <c r="M10" s="770"/>
      <c r="N10" s="770"/>
      <c r="O10" s="770"/>
      <c r="P10" s="770"/>
      <c r="Q10" s="771"/>
      <c r="R10" s="80"/>
      <c r="S10" s="80"/>
    </row>
    <row r="11" spans="1:24" ht="15" customHeight="1" thickBot="1">
      <c r="A11" s="780"/>
      <c r="B11" s="781"/>
      <c r="C11" s="782"/>
      <c r="D11" s="762" t="s">
        <v>149</v>
      </c>
      <c r="E11" s="236" t="s">
        <v>204</v>
      </c>
      <c r="F11" s="648" t="s">
        <v>69</v>
      </c>
      <c r="G11" s="764"/>
      <c r="H11" s="773"/>
      <c r="I11" s="237"/>
      <c r="J11" s="238"/>
      <c r="K11" s="238"/>
      <c r="L11" s="238"/>
      <c r="M11" s="238"/>
      <c r="N11" s="238"/>
      <c r="O11" s="238"/>
      <c r="P11" s="238"/>
      <c r="Q11" s="239"/>
      <c r="R11" s="80"/>
      <c r="S11" s="81"/>
    </row>
    <row r="12" spans="1:24" ht="15" customHeight="1" thickBot="1">
      <c r="A12" s="780"/>
      <c r="B12" s="781"/>
      <c r="C12" s="782"/>
      <c r="D12" s="763"/>
      <c r="E12" s="774" t="s">
        <v>401</v>
      </c>
      <c r="F12" s="704" t="s">
        <v>402</v>
      </c>
      <c r="G12" s="766"/>
      <c r="H12" s="767" t="s">
        <v>205</v>
      </c>
      <c r="I12" s="768"/>
      <c r="J12" s="768"/>
      <c r="K12" s="768"/>
      <c r="L12" s="704" t="s">
        <v>85</v>
      </c>
      <c r="M12" s="705"/>
      <c r="N12" s="705"/>
      <c r="O12" s="705"/>
      <c r="P12" s="705"/>
      <c r="Q12" s="706"/>
      <c r="R12" s="80"/>
      <c r="S12" s="80"/>
      <c r="U12" s="84" t="s">
        <v>198</v>
      </c>
      <c r="V12" s="84" t="s">
        <v>403</v>
      </c>
      <c r="W12" s="84" t="s">
        <v>312</v>
      </c>
      <c r="X12" s="84" t="s">
        <v>345</v>
      </c>
    </row>
    <row r="13" spans="1:24" ht="15" customHeight="1" thickBot="1">
      <c r="A13" s="780"/>
      <c r="B13" s="781"/>
      <c r="C13" s="782"/>
      <c r="D13" s="772"/>
      <c r="E13" s="649"/>
      <c r="F13" s="775" t="s">
        <v>404</v>
      </c>
      <c r="G13" s="776"/>
      <c r="H13" s="761"/>
      <c r="I13" s="621"/>
      <c r="J13" s="621"/>
      <c r="K13" s="621"/>
      <c r="L13" s="621"/>
      <c r="M13" s="621"/>
      <c r="N13" s="621"/>
      <c r="O13" s="621"/>
      <c r="P13" s="621"/>
      <c r="Q13" s="622"/>
      <c r="R13" s="80"/>
      <c r="S13" s="80"/>
      <c r="U13" s="84" t="s">
        <v>206</v>
      </c>
      <c r="V13" s="84" t="s">
        <v>405</v>
      </c>
      <c r="W13" s="84" t="s">
        <v>380</v>
      </c>
      <c r="X13" s="84" t="s">
        <v>347</v>
      </c>
    </row>
    <row r="14" spans="1:24" ht="15" customHeight="1" thickBot="1">
      <c r="A14" s="780"/>
      <c r="B14" s="781"/>
      <c r="C14" s="782"/>
      <c r="D14" s="762" t="s">
        <v>199</v>
      </c>
      <c r="E14" s="236" t="s">
        <v>207</v>
      </c>
      <c r="F14" s="648" t="s">
        <v>69</v>
      </c>
      <c r="G14" s="764"/>
      <c r="H14" s="765"/>
      <c r="I14" s="237"/>
      <c r="J14" s="237"/>
      <c r="K14" s="237"/>
      <c r="L14" s="237"/>
      <c r="M14" s="237"/>
      <c r="N14" s="237"/>
      <c r="O14" s="237"/>
      <c r="P14" s="237"/>
      <c r="Q14" s="239"/>
      <c r="R14" s="80"/>
      <c r="S14" s="81"/>
      <c r="U14" s="84" t="s">
        <v>202</v>
      </c>
      <c r="V14" s="84" t="s">
        <v>406</v>
      </c>
      <c r="X14" s="84" t="s">
        <v>349</v>
      </c>
    </row>
    <row r="15" spans="1:24" ht="15" customHeight="1" thickBot="1">
      <c r="A15" s="780"/>
      <c r="B15" s="781"/>
      <c r="C15" s="782"/>
      <c r="D15" s="763"/>
      <c r="E15" s="240" t="s">
        <v>208</v>
      </c>
      <c r="F15" s="704" t="s">
        <v>84</v>
      </c>
      <c r="G15" s="766"/>
      <c r="H15" s="767" t="s">
        <v>205</v>
      </c>
      <c r="I15" s="768"/>
      <c r="J15" s="768"/>
      <c r="K15" s="768"/>
      <c r="L15" s="704" t="s">
        <v>85</v>
      </c>
      <c r="M15" s="705"/>
      <c r="N15" s="705"/>
      <c r="O15" s="705"/>
      <c r="P15" s="705"/>
      <c r="Q15" s="706"/>
      <c r="R15" s="80"/>
      <c r="S15" s="80"/>
      <c r="U15" s="84" t="s">
        <v>209</v>
      </c>
      <c r="X15" s="84" t="s">
        <v>353</v>
      </c>
    </row>
    <row r="16" spans="1:24" ht="15" customHeight="1" thickBot="1">
      <c r="A16" s="746" t="s">
        <v>407</v>
      </c>
      <c r="B16" s="747"/>
      <c r="C16" s="748"/>
      <c r="D16" s="757" t="s">
        <v>59</v>
      </c>
      <c r="E16" s="758"/>
      <c r="F16" s="697" t="s">
        <v>82</v>
      </c>
      <c r="G16" s="698"/>
      <c r="H16" s="698"/>
      <c r="I16" s="698"/>
      <c r="J16" s="698"/>
      <c r="K16" s="698"/>
      <c r="L16" s="698"/>
      <c r="M16" s="698"/>
      <c r="N16" s="698"/>
      <c r="O16" s="698"/>
      <c r="P16" s="698"/>
      <c r="Q16" s="699"/>
      <c r="R16" s="80"/>
      <c r="S16" s="81"/>
      <c r="X16" s="84" t="s">
        <v>341</v>
      </c>
    </row>
    <row r="17" spans="1:33" ht="15" customHeight="1" thickBot="1">
      <c r="A17" s="749"/>
      <c r="B17" s="750"/>
      <c r="C17" s="751"/>
      <c r="D17" s="759" t="s">
        <v>95</v>
      </c>
      <c r="E17" s="760"/>
      <c r="F17" s="715"/>
      <c r="G17" s="716"/>
      <c r="H17" s="716"/>
      <c r="I17" s="716"/>
      <c r="J17" s="716"/>
      <c r="K17" s="716"/>
      <c r="L17" s="716"/>
      <c r="M17" s="716"/>
      <c r="N17" s="716"/>
      <c r="O17" s="716"/>
      <c r="P17" s="716"/>
      <c r="Q17" s="717"/>
      <c r="R17" s="80"/>
      <c r="S17" s="80"/>
      <c r="U17" s="11" t="s">
        <v>160</v>
      </c>
      <c r="X17" s="84" t="s">
        <v>172</v>
      </c>
    </row>
    <row r="18" spans="1:33" ht="15" customHeight="1" thickBot="1">
      <c r="A18" s="749"/>
      <c r="B18" s="750"/>
      <c r="C18" s="751"/>
      <c r="D18" s="702" t="s">
        <v>60</v>
      </c>
      <c r="E18" s="703"/>
      <c r="F18" s="715"/>
      <c r="G18" s="716"/>
      <c r="H18" s="716"/>
      <c r="I18" s="716"/>
      <c r="J18" s="716"/>
      <c r="K18" s="716"/>
      <c r="L18" s="716"/>
      <c r="M18" s="716"/>
      <c r="N18" s="716"/>
      <c r="O18" s="716"/>
      <c r="P18" s="716"/>
      <c r="Q18" s="717"/>
      <c r="R18" s="80"/>
      <c r="S18" s="80"/>
      <c r="U18" s="11" t="s">
        <v>161</v>
      </c>
      <c r="X18" s="84" t="s">
        <v>408</v>
      </c>
    </row>
    <row r="19" spans="1:33" ht="15" customHeight="1" thickBot="1">
      <c r="A19" s="752"/>
      <c r="B19" s="753"/>
      <c r="C19" s="751"/>
      <c r="D19" s="759" t="s">
        <v>96</v>
      </c>
      <c r="E19" s="760"/>
      <c r="F19" s="715"/>
      <c r="G19" s="716"/>
      <c r="H19" s="716"/>
      <c r="I19" s="716"/>
      <c r="J19" s="716"/>
      <c r="K19" s="716"/>
      <c r="L19" s="716"/>
      <c r="M19" s="716"/>
      <c r="N19" s="716"/>
      <c r="O19" s="716"/>
      <c r="P19" s="716"/>
      <c r="Q19" s="717"/>
      <c r="R19" s="80"/>
      <c r="S19" s="80"/>
      <c r="U19" s="84" t="s">
        <v>162</v>
      </c>
      <c r="X19" s="84" t="s">
        <v>409</v>
      </c>
    </row>
    <row r="20" spans="1:33" ht="15" customHeight="1" thickBot="1">
      <c r="A20" s="754"/>
      <c r="B20" s="755"/>
      <c r="C20" s="756"/>
      <c r="D20" s="702" t="s">
        <v>61</v>
      </c>
      <c r="E20" s="703"/>
      <c r="F20" s="715"/>
      <c r="G20" s="716"/>
      <c r="H20" s="716"/>
      <c r="I20" s="716"/>
      <c r="J20" s="716"/>
      <c r="K20" s="716"/>
      <c r="L20" s="716"/>
      <c r="M20" s="716"/>
      <c r="N20" s="716"/>
      <c r="O20" s="716"/>
      <c r="P20" s="716"/>
      <c r="Q20" s="717"/>
      <c r="R20" s="80"/>
      <c r="S20" s="80"/>
      <c r="U20" s="88" t="s">
        <v>219</v>
      </c>
      <c r="X20" s="84" t="s">
        <v>411</v>
      </c>
    </row>
    <row r="21" spans="1:33" s="6" customFormat="1" ht="15" customHeight="1" thickBot="1">
      <c r="A21" s="735" t="s">
        <v>410</v>
      </c>
      <c r="B21" s="736"/>
      <c r="C21" s="737"/>
      <c r="D21" s="695" t="s">
        <v>29</v>
      </c>
      <c r="E21" s="696"/>
      <c r="F21" s="697" t="s">
        <v>82</v>
      </c>
      <c r="G21" s="698"/>
      <c r="H21" s="698"/>
      <c r="I21" s="698"/>
      <c r="J21" s="698"/>
      <c r="K21" s="698"/>
      <c r="L21" s="698"/>
      <c r="M21" s="698"/>
      <c r="N21" s="698"/>
      <c r="O21" s="698"/>
      <c r="P21" s="698"/>
      <c r="Q21" s="699"/>
      <c r="R21" s="13"/>
      <c r="S21" s="81"/>
      <c r="U21" s="11" t="s">
        <v>86</v>
      </c>
      <c r="V21" s="11"/>
      <c r="W21" s="11"/>
      <c r="X21" s="84" t="s">
        <v>448</v>
      </c>
      <c r="Y21" s="11"/>
      <c r="Z21" s="11"/>
      <c r="AA21" s="11"/>
      <c r="AB21" s="11"/>
      <c r="AC21" s="11"/>
      <c r="AD21" s="11"/>
      <c r="AE21" s="11"/>
      <c r="AF21" s="11"/>
      <c r="AG21" s="11"/>
    </row>
    <row r="22" spans="1:33" s="6" customFormat="1" ht="15" customHeight="1" thickBot="1">
      <c r="A22" s="738"/>
      <c r="B22" s="739"/>
      <c r="C22" s="740"/>
      <c r="D22" s="744" t="s">
        <v>412</v>
      </c>
      <c r="E22" s="745"/>
      <c r="F22" s="726" t="s">
        <v>84</v>
      </c>
      <c r="G22" s="727"/>
      <c r="H22" s="728"/>
      <c r="I22" s="729" t="s">
        <v>93</v>
      </c>
      <c r="J22" s="730"/>
      <c r="K22" s="731"/>
      <c r="L22" s="732"/>
      <c r="M22" s="733"/>
      <c r="N22" s="733"/>
      <c r="O22" s="733"/>
      <c r="P22" s="733"/>
      <c r="Q22" s="734"/>
      <c r="R22" s="13"/>
      <c r="S22" s="5"/>
      <c r="U22" s="11" t="s">
        <v>223</v>
      </c>
      <c r="V22" s="11"/>
      <c r="W22" s="11"/>
      <c r="X22" s="84"/>
      <c r="Y22" s="11"/>
      <c r="Z22" s="11"/>
      <c r="AA22" s="11"/>
      <c r="AB22" s="11"/>
      <c r="AC22" s="11"/>
      <c r="AD22" s="11"/>
      <c r="AE22" s="11"/>
      <c r="AF22" s="11"/>
      <c r="AG22" s="11"/>
    </row>
    <row r="23" spans="1:33" s="6" customFormat="1" ht="15" customHeight="1" thickBot="1">
      <c r="A23" s="738"/>
      <c r="B23" s="739"/>
      <c r="C23" s="740"/>
      <c r="D23" s="713" t="s">
        <v>117</v>
      </c>
      <c r="E23" s="714"/>
      <c r="F23" s="715"/>
      <c r="G23" s="722"/>
      <c r="H23" s="722"/>
      <c r="I23" s="722"/>
      <c r="J23" s="722"/>
      <c r="K23" s="722"/>
      <c r="L23" s="722"/>
      <c r="M23" s="722"/>
      <c r="N23" s="722"/>
      <c r="O23" s="722"/>
      <c r="P23" s="722"/>
      <c r="Q23" s="723"/>
      <c r="R23" s="13"/>
      <c r="S23" s="5"/>
      <c r="U23" s="11" t="s">
        <v>87</v>
      </c>
      <c r="V23" s="11"/>
      <c r="W23" s="11"/>
      <c r="X23" s="11"/>
      <c r="Y23" s="11"/>
      <c r="Z23" s="11"/>
      <c r="AA23" s="11"/>
      <c r="AB23" s="11"/>
      <c r="AC23" s="11"/>
      <c r="AD23" s="11"/>
      <c r="AE23" s="11"/>
      <c r="AF23" s="11"/>
      <c r="AG23" s="11"/>
    </row>
    <row r="24" spans="1:33" s="6" customFormat="1" ht="15" customHeight="1" thickBot="1">
      <c r="A24" s="738"/>
      <c r="B24" s="739"/>
      <c r="C24" s="740"/>
      <c r="D24" s="702" t="s">
        <v>65</v>
      </c>
      <c r="E24" s="703"/>
      <c r="F24" s="715"/>
      <c r="G24" s="722"/>
      <c r="H24" s="722"/>
      <c r="I24" s="722"/>
      <c r="J24" s="722"/>
      <c r="K24" s="722"/>
      <c r="L24" s="722"/>
      <c r="M24" s="722"/>
      <c r="N24" s="722"/>
      <c r="O24" s="722"/>
      <c r="P24" s="722"/>
      <c r="Q24" s="723"/>
      <c r="R24" s="13"/>
      <c r="S24" s="5"/>
      <c r="U24" s="11" t="s">
        <v>222</v>
      </c>
      <c r="V24" s="11"/>
      <c r="W24" s="11"/>
      <c r="X24" s="11"/>
      <c r="Y24" s="11"/>
      <c r="Z24" s="11"/>
      <c r="AA24" s="11"/>
      <c r="AB24" s="11"/>
      <c r="AC24" s="11"/>
      <c r="AD24" s="11"/>
      <c r="AE24" s="11"/>
      <c r="AF24" s="11"/>
      <c r="AG24" s="11"/>
    </row>
    <row r="25" spans="1:33" s="6" customFormat="1" ht="15" customHeight="1" thickBot="1">
      <c r="A25" s="738"/>
      <c r="B25" s="739"/>
      <c r="C25" s="740"/>
      <c r="D25" s="724" t="s">
        <v>413</v>
      </c>
      <c r="E25" s="725"/>
      <c r="F25" s="726" t="s">
        <v>343</v>
      </c>
      <c r="G25" s="727"/>
      <c r="H25" s="728"/>
      <c r="I25" s="729" t="s">
        <v>94</v>
      </c>
      <c r="J25" s="730"/>
      <c r="K25" s="731"/>
      <c r="L25" s="732"/>
      <c r="M25" s="733"/>
      <c r="N25" s="733"/>
      <c r="O25" s="733"/>
      <c r="P25" s="733"/>
      <c r="Q25" s="734"/>
      <c r="R25" s="13"/>
      <c r="S25" s="5"/>
      <c r="U25" s="11" t="s">
        <v>213</v>
      </c>
      <c r="V25" s="11"/>
      <c r="W25" s="11"/>
      <c r="X25" s="11"/>
      <c r="Y25" s="11"/>
      <c r="Z25" s="11"/>
      <c r="AA25" s="11"/>
      <c r="AB25" s="11"/>
      <c r="AC25" s="11"/>
      <c r="AD25" s="11"/>
      <c r="AE25" s="11"/>
      <c r="AF25" s="11"/>
      <c r="AG25" s="11"/>
    </row>
    <row r="26" spans="1:33" s="6" customFormat="1" ht="15" customHeight="1" thickBot="1">
      <c r="A26" s="738"/>
      <c r="B26" s="739"/>
      <c r="C26" s="740"/>
      <c r="D26" s="713" t="s">
        <v>118</v>
      </c>
      <c r="E26" s="714"/>
      <c r="F26" s="715"/>
      <c r="G26" s="716"/>
      <c r="H26" s="716"/>
      <c r="I26" s="716"/>
      <c r="J26" s="716"/>
      <c r="K26" s="716"/>
      <c r="L26" s="716"/>
      <c r="M26" s="716"/>
      <c r="N26" s="716"/>
      <c r="O26" s="716"/>
      <c r="P26" s="716"/>
      <c r="Q26" s="717"/>
      <c r="R26" s="13"/>
      <c r="S26" s="5"/>
      <c r="U26" s="11"/>
      <c r="V26" s="11"/>
      <c r="W26" s="11"/>
      <c r="X26" s="11"/>
      <c r="Y26" s="11"/>
      <c r="Z26" s="11"/>
      <c r="AA26" s="11"/>
      <c r="AB26" s="11"/>
      <c r="AC26" s="11"/>
      <c r="AD26" s="11"/>
      <c r="AE26" s="11"/>
      <c r="AF26" s="11"/>
      <c r="AG26" s="11"/>
    </row>
    <row r="27" spans="1:33" s="6" customFormat="1" ht="15" customHeight="1" thickBot="1">
      <c r="A27" s="741"/>
      <c r="B27" s="742"/>
      <c r="C27" s="743"/>
      <c r="D27" s="702" t="s">
        <v>66</v>
      </c>
      <c r="E27" s="703"/>
      <c r="F27" s="715"/>
      <c r="G27" s="716"/>
      <c r="H27" s="716"/>
      <c r="I27" s="716"/>
      <c r="J27" s="716"/>
      <c r="K27" s="716"/>
      <c r="L27" s="716"/>
      <c r="M27" s="716"/>
      <c r="N27" s="716"/>
      <c r="O27" s="716"/>
      <c r="P27" s="716"/>
      <c r="Q27" s="717"/>
      <c r="R27" s="13"/>
      <c r="S27" s="5"/>
      <c r="U27" s="88" t="s">
        <v>414</v>
      </c>
      <c r="V27" s="11"/>
      <c r="W27" s="11"/>
      <c r="X27" s="11" t="s">
        <v>221</v>
      </c>
      <c r="Z27" s="11"/>
      <c r="AA27" s="11"/>
      <c r="AB27" s="11"/>
      <c r="AC27" s="11"/>
      <c r="AD27" s="11"/>
      <c r="AE27" s="11"/>
      <c r="AF27" s="11"/>
      <c r="AG27" s="11"/>
    </row>
    <row r="28" spans="1:33" s="6" customFormat="1" ht="15" customHeight="1" thickBot="1">
      <c r="A28" s="718" t="s">
        <v>415</v>
      </c>
      <c r="B28" s="719"/>
      <c r="C28" s="720"/>
      <c r="D28" s="580" t="s">
        <v>48</v>
      </c>
      <c r="E28" s="581"/>
      <c r="F28" s="624" t="s">
        <v>158</v>
      </c>
      <c r="G28" s="625"/>
      <c r="H28" s="625"/>
      <c r="I28" s="625"/>
      <c r="J28" s="625"/>
      <c r="K28" s="625"/>
      <c r="L28" s="625"/>
      <c r="M28" s="625"/>
      <c r="N28" s="625"/>
      <c r="O28" s="625"/>
      <c r="P28" s="625"/>
      <c r="Q28" s="626"/>
      <c r="R28" s="13"/>
      <c r="S28" s="81"/>
      <c r="U28" s="11" t="s">
        <v>416</v>
      </c>
      <c r="V28" s="11"/>
      <c r="W28" s="11"/>
      <c r="X28" s="11" t="s">
        <v>220</v>
      </c>
      <c r="Z28" s="11"/>
      <c r="AA28" s="11"/>
      <c r="AB28" s="11"/>
      <c r="AC28" s="11"/>
      <c r="AD28" s="11"/>
      <c r="AE28" s="11"/>
      <c r="AF28" s="11"/>
      <c r="AG28" s="11"/>
    </row>
    <row r="29" spans="1:33" s="6" customFormat="1" ht="14.1" customHeight="1" thickBot="1">
      <c r="A29" s="718"/>
      <c r="B29" s="719"/>
      <c r="C29" s="720"/>
      <c r="D29" s="599" t="s">
        <v>49</v>
      </c>
      <c r="E29" s="597"/>
      <c r="F29" s="673" t="s">
        <v>84</v>
      </c>
      <c r="G29" s="674"/>
      <c r="H29" s="677"/>
      <c r="I29" s="686"/>
      <c r="J29" s="686"/>
      <c r="K29" s="686"/>
      <c r="L29" s="686"/>
      <c r="M29" s="686"/>
      <c r="N29" s="686"/>
      <c r="O29" s="686"/>
      <c r="P29" s="686"/>
      <c r="Q29" s="687"/>
      <c r="R29" s="13"/>
      <c r="S29" s="5"/>
      <c r="U29" s="11" t="s">
        <v>213</v>
      </c>
      <c r="V29" s="11"/>
      <c r="W29" s="11"/>
      <c r="X29" s="11" t="s">
        <v>213</v>
      </c>
      <c r="Z29" s="11"/>
      <c r="AA29" s="11"/>
      <c r="AB29" s="11"/>
      <c r="AC29" s="11"/>
      <c r="AD29" s="11"/>
      <c r="AE29" s="11"/>
      <c r="AF29" s="11"/>
      <c r="AG29" s="11"/>
    </row>
    <row r="30" spans="1:33" s="6" customFormat="1" ht="14.1" customHeight="1" thickBot="1">
      <c r="A30" s="718"/>
      <c r="B30" s="719"/>
      <c r="C30" s="720"/>
      <c r="D30" s="684"/>
      <c r="E30" s="685"/>
      <c r="F30" s="675"/>
      <c r="G30" s="676"/>
      <c r="H30" s="688"/>
      <c r="I30" s="686"/>
      <c r="J30" s="686"/>
      <c r="K30" s="686"/>
      <c r="L30" s="686"/>
      <c r="M30" s="686"/>
      <c r="N30" s="686"/>
      <c r="O30" s="686"/>
      <c r="P30" s="686"/>
      <c r="Q30" s="687"/>
      <c r="R30" s="13"/>
      <c r="S30" s="5"/>
      <c r="U30" s="11" t="s">
        <v>219</v>
      </c>
      <c r="V30" s="11"/>
      <c r="W30" s="11"/>
      <c r="X30" s="11" t="s">
        <v>219</v>
      </c>
      <c r="Z30" s="11"/>
      <c r="AA30" s="11"/>
      <c r="AB30" s="11"/>
      <c r="AC30" s="11"/>
      <c r="AD30" s="11"/>
      <c r="AE30" s="11"/>
      <c r="AF30" s="11"/>
      <c r="AG30" s="11"/>
    </row>
    <row r="31" spans="1:33" s="6" customFormat="1" ht="14.1" customHeight="1" thickBot="1">
      <c r="A31" s="718"/>
      <c r="B31" s="719"/>
      <c r="C31" s="720"/>
      <c r="D31" s="682" t="s">
        <v>417</v>
      </c>
      <c r="E31" s="683"/>
      <c r="F31" s="673" t="s">
        <v>84</v>
      </c>
      <c r="G31" s="674"/>
      <c r="H31" s="677"/>
      <c r="I31" s="686"/>
      <c r="J31" s="686"/>
      <c r="K31" s="686"/>
      <c r="L31" s="686"/>
      <c r="M31" s="686"/>
      <c r="N31" s="686"/>
      <c r="O31" s="686"/>
      <c r="P31" s="686"/>
      <c r="Q31" s="687"/>
      <c r="R31" s="13"/>
      <c r="S31" s="5"/>
      <c r="U31" s="11" t="s">
        <v>88</v>
      </c>
      <c r="V31" s="11"/>
      <c r="W31" s="11"/>
      <c r="X31" s="11" t="s">
        <v>218</v>
      </c>
      <c r="Z31" s="11"/>
      <c r="AA31" s="11"/>
      <c r="AB31" s="11"/>
      <c r="AC31" s="11"/>
      <c r="AD31" s="11"/>
      <c r="AE31" s="11"/>
      <c r="AF31" s="11"/>
      <c r="AG31" s="11"/>
    </row>
    <row r="32" spans="1:33" s="6" customFormat="1" ht="14.1" customHeight="1" thickBot="1">
      <c r="A32" s="721"/>
      <c r="B32" s="641"/>
      <c r="C32" s="642"/>
      <c r="D32" s="684"/>
      <c r="E32" s="685"/>
      <c r="F32" s="675"/>
      <c r="G32" s="676"/>
      <c r="H32" s="688"/>
      <c r="I32" s="686"/>
      <c r="J32" s="686"/>
      <c r="K32" s="686"/>
      <c r="L32" s="686"/>
      <c r="M32" s="686"/>
      <c r="N32" s="686"/>
      <c r="O32" s="686"/>
      <c r="P32" s="686"/>
      <c r="Q32" s="687"/>
      <c r="R32" s="13"/>
      <c r="S32" s="5"/>
      <c r="U32" s="11" t="s">
        <v>89</v>
      </c>
      <c r="V32" s="11"/>
      <c r="W32" s="11"/>
      <c r="X32" s="11" t="s">
        <v>217</v>
      </c>
      <c r="Z32" s="11"/>
      <c r="AA32" s="11"/>
      <c r="AB32" s="11"/>
      <c r="AC32" s="11"/>
      <c r="AD32" s="11"/>
      <c r="AE32" s="11"/>
      <c r="AF32" s="11"/>
      <c r="AG32" s="11"/>
    </row>
    <row r="33" spans="1:33" s="6" customFormat="1" ht="15" customHeight="1" thickBot="1">
      <c r="A33" s="689" t="s">
        <v>418</v>
      </c>
      <c r="B33" s="690"/>
      <c r="C33" s="691"/>
      <c r="D33" s="695" t="s">
        <v>48</v>
      </c>
      <c r="E33" s="696"/>
      <c r="F33" s="697" t="s">
        <v>158</v>
      </c>
      <c r="G33" s="698"/>
      <c r="H33" s="698"/>
      <c r="I33" s="698"/>
      <c r="J33" s="698"/>
      <c r="K33" s="698"/>
      <c r="L33" s="698"/>
      <c r="M33" s="698"/>
      <c r="N33" s="698"/>
      <c r="O33" s="698"/>
      <c r="P33" s="698"/>
      <c r="Q33" s="699"/>
      <c r="R33" s="13"/>
      <c r="S33" s="81"/>
      <c r="U33" s="11" t="s">
        <v>90</v>
      </c>
      <c r="V33" s="11"/>
      <c r="W33" s="11"/>
      <c r="X33" s="11" t="s">
        <v>216</v>
      </c>
      <c r="Z33" s="11"/>
      <c r="AA33" s="11"/>
      <c r="AB33" s="11"/>
      <c r="AC33" s="11"/>
      <c r="AD33" s="11"/>
      <c r="AE33" s="11"/>
      <c r="AF33" s="11"/>
      <c r="AG33" s="11"/>
    </row>
    <row r="34" spans="1:33" s="6" customFormat="1" ht="14.1" customHeight="1" thickBot="1">
      <c r="A34" s="689"/>
      <c r="B34" s="690"/>
      <c r="C34" s="691"/>
      <c r="D34" s="700" t="s">
        <v>419</v>
      </c>
      <c r="E34" s="701"/>
      <c r="F34" s="609" t="s">
        <v>343</v>
      </c>
      <c r="G34" s="610"/>
      <c r="H34" s="613"/>
      <c r="I34" s="614"/>
      <c r="J34" s="614"/>
      <c r="K34" s="614"/>
      <c r="L34" s="614"/>
      <c r="M34" s="614"/>
      <c r="N34" s="614"/>
      <c r="O34" s="614"/>
      <c r="P34" s="614"/>
      <c r="Q34" s="615"/>
      <c r="R34" s="13"/>
      <c r="S34" s="5"/>
      <c r="U34" s="11" t="s">
        <v>91</v>
      </c>
      <c r="V34" s="11"/>
      <c r="W34" s="11"/>
      <c r="X34" s="88" t="s">
        <v>215</v>
      </c>
      <c r="Z34" s="11"/>
      <c r="AA34" s="11"/>
      <c r="AB34" s="11"/>
      <c r="AC34" s="11"/>
      <c r="AD34" s="11"/>
      <c r="AE34" s="11"/>
      <c r="AF34" s="11"/>
      <c r="AG34" s="11"/>
    </row>
    <row r="35" spans="1:33" s="6" customFormat="1" ht="14.1" customHeight="1" thickBot="1">
      <c r="A35" s="689"/>
      <c r="B35" s="690"/>
      <c r="C35" s="691"/>
      <c r="D35" s="702"/>
      <c r="E35" s="703"/>
      <c r="F35" s="611"/>
      <c r="G35" s="612"/>
      <c r="H35" s="616"/>
      <c r="I35" s="614"/>
      <c r="J35" s="614"/>
      <c r="K35" s="614"/>
      <c r="L35" s="614"/>
      <c r="M35" s="614"/>
      <c r="N35" s="614"/>
      <c r="O35" s="614"/>
      <c r="P35" s="614"/>
      <c r="Q35" s="615"/>
      <c r="R35" s="13"/>
      <c r="S35" s="5"/>
      <c r="U35" s="11" t="s">
        <v>92</v>
      </c>
      <c r="V35" s="11"/>
      <c r="W35" s="11"/>
      <c r="X35" s="84" t="s">
        <v>214</v>
      </c>
      <c r="Z35" s="11"/>
      <c r="AA35" s="11"/>
      <c r="AB35" s="11"/>
      <c r="AC35" s="11"/>
      <c r="AD35" s="11"/>
      <c r="AE35" s="11"/>
      <c r="AF35" s="11"/>
      <c r="AG35" s="11"/>
    </row>
    <row r="36" spans="1:33" s="6" customFormat="1" ht="14.1" customHeight="1" thickBot="1">
      <c r="A36" s="689"/>
      <c r="B36" s="690"/>
      <c r="C36" s="691"/>
      <c r="D36" s="700" t="s">
        <v>420</v>
      </c>
      <c r="E36" s="701"/>
      <c r="F36" s="609" t="s">
        <v>343</v>
      </c>
      <c r="G36" s="610"/>
      <c r="H36" s="613"/>
      <c r="I36" s="614"/>
      <c r="J36" s="614"/>
      <c r="K36" s="614"/>
      <c r="L36" s="614"/>
      <c r="M36" s="614"/>
      <c r="N36" s="614"/>
      <c r="O36" s="614"/>
      <c r="P36" s="614"/>
      <c r="Q36" s="615"/>
      <c r="R36" s="13"/>
      <c r="S36" s="5"/>
      <c r="U36" s="11" t="s">
        <v>213</v>
      </c>
      <c r="V36" s="11"/>
      <c r="W36" s="11"/>
      <c r="X36" s="84" t="s">
        <v>213</v>
      </c>
      <c r="Z36" s="11"/>
      <c r="AA36" s="11"/>
      <c r="AB36" s="11"/>
      <c r="AC36" s="11"/>
      <c r="AD36" s="11"/>
      <c r="AE36" s="11"/>
      <c r="AF36" s="11"/>
      <c r="AG36" s="11"/>
    </row>
    <row r="37" spans="1:33" s="6" customFormat="1" ht="14.1" customHeight="1" thickBot="1">
      <c r="A37" s="692"/>
      <c r="B37" s="693"/>
      <c r="C37" s="694"/>
      <c r="D37" s="702"/>
      <c r="E37" s="703"/>
      <c r="F37" s="611"/>
      <c r="G37" s="612"/>
      <c r="H37" s="616"/>
      <c r="I37" s="614"/>
      <c r="J37" s="614"/>
      <c r="K37" s="614"/>
      <c r="L37" s="614"/>
      <c r="M37" s="614"/>
      <c r="N37" s="614"/>
      <c r="O37" s="614"/>
      <c r="P37" s="614"/>
      <c r="Q37" s="615"/>
      <c r="R37" s="13"/>
      <c r="S37" s="5"/>
      <c r="U37" s="11"/>
      <c r="V37" s="11"/>
      <c r="W37" s="11"/>
      <c r="X37" s="11"/>
      <c r="Y37" s="11"/>
      <c r="Z37" s="11"/>
      <c r="AA37" s="11"/>
      <c r="AB37" s="11"/>
      <c r="AC37" s="11"/>
      <c r="AD37" s="11"/>
      <c r="AE37" s="11"/>
      <c r="AF37" s="11"/>
      <c r="AG37" s="11"/>
    </row>
    <row r="38" spans="1:33" ht="15" customHeight="1" thickBot="1">
      <c r="A38" s="656" t="s">
        <v>421</v>
      </c>
      <c r="B38" s="657"/>
      <c r="C38" s="658"/>
      <c r="D38" s="665" t="s">
        <v>127</v>
      </c>
      <c r="E38" s="241" t="s">
        <v>422</v>
      </c>
      <c r="F38" s="600" t="s">
        <v>82</v>
      </c>
      <c r="G38" s="601"/>
      <c r="H38" s="602"/>
      <c r="I38" s="668"/>
      <c r="J38" s="669"/>
      <c r="K38" s="669"/>
      <c r="L38" s="669"/>
      <c r="M38" s="669"/>
      <c r="N38" s="669"/>
      <c r="O38" s="669"/>
      <c r="P38" s="669"/>
      <c r="Q38" s="670"/>
      <c r="R38" s="80"/>
      <c r="S38" s="81"/>
      <c r="U38" s="84" t="s">
        <v>423</v>
      </c>
      <c r="X38" s="242" t="s">
        <v>424</v>
      </c>
      <c r="Y38" s="11"/>
    </row>
    <row r="39" spans="1:33" ht="14.1" customHeight="1" thickBot="1">
      <c r="A39" s="659"/>
      <c r="B39" s="660"/>
      <c r="C39" s="661"/>
      <c r="D39" s="666"/>
      <c r="E39" s="671" t="s">
        <v>27</v>
      </c>
      <c r="F39" s="673" t="s">
        <v>84</v>
      </c>
      <c r="G39" s="674"/>
      <c r="H39" s="677"/>
      <c r="I39" s="678"/>
      <c r="J39" s="678"/>
      <c r="K39" s="678"/>
      <c r="L39" s="678"/>
      <c r="M39" s="678"/>
      <c r="N39" s="678"/>
      <c r="O39" s="678"/>
      <c r="P39" s="678"/>
      <c r="Q39" s="679"/>
      <c r="R39" s="80"/>
      <c r="S39" s="80"/>
      <c r="U39" s="84" t="s">
        <v>425</v>
      </c>
      <c r="X39" s="242" t="s">
        <v>426</v>
      </c>
    </row>
    <row r="40" spans="1:33" ht="14.1" customHeight="1" thickBot="1">
      <c r="A40" s="659"/>
      <c r="B40" s="660"/>
      <c r="C40" s="661"/>
      <c r="D40" s="666"/>
      <c r="E40" s="672"/>
      <c r="F40" s="675"/>
      <c r="G40" s="676"/>
      <c r="H40" s="680"/>
      <c r="I40" s="678"/>
      <c r="J40" s="678"/>
      <c r="K40" s="678"/>
      <c r="L40" s="678"/>
      <c r="M40" s="678"/>
      <c r="N40" s="678"/>
      <c r="O40" s="678"/>
      <c r="P40" s="678"/>
      <c r="Q40" s="679"/>
      <c r="R40" s="80"/>
      <c r="S40" s="80"/>
      <c r="U40" s="84" t="s">
        <v>103</v>
      </c>
      <c r="X40" s="243" t="s">
        <v>103</v>
      </c>
    </row>
    <row r="41" spans="1:33" ht="14.1" customHeight="1" thickBot="1">
      <c r="A41" s="659"/>
      <c r="B41" s="660"/>
      <c r="C41" s="661"/>
      <c r="D41" s="666"/>
      <c r="E41" s="681" t="s">
        <v>28</v>
      </c>
      <c r="F41" s="673" t="s">
        <v>84</v>
      </c>
      <c r="G41" s="674"/>
      <c r="H41" s="677"/>
      <c r="I41" s="678"/>
      <c r="J41" s="678"/>
      <c r="K41" s="678"/>
      <c r="L41" s="678"/>
      <c r="M41" s="678"/>
      <c r="N41" s="678"/>
      <c r="O41" s="678"/>
      <c r="P41" s="678"/>
      <c r="Q41" s="679"/>
      <c r="R41" s="80"/>
      <c r="S41" s="80"/>
      <c r="Y41" s="11"/>
    </row>
    <row r="42" spans="1:33" ht="14.1" customHeight="1" thickBot="1">
      <c r="A42" s="659"/>
      <c r="B42" s="660"/>
      <c r="C42" s="661"/>
      <c r="D42" s="667"/>
      <c r="E42" s="672"/>
      <c r="F42" s="675"/>
      <c r="G42" s="676"/>
      <c r="H42" s="680"/>
      <c r="I42" s="678"/>
      <c r="J42" s="678"/>
      <c r="K42" s="678"/>
      <c r="L42" s="678"/>
      <c r="M42" s="678"/>
      <c r="N42" s="678"/>
      <c r="O42" s="678"/>
      <c r="P42" s="678"/>
      <c r="Q42" s="679"/>
      <c r="R42" s="80"/>
      <c r="S42" s="80"/>
      <c r="U42" s="11" t="s">
        <v>212</v>
      </c>
      <c r="X42" s="84" t="s">
        <v>427</v>
      </c>
    </row>
    <row r="43" spans="1:33" s="6" customFormat="1" ht="15" customHeight="1" thickBot="1">
      <c r="A43" s="659"/>
      <c r="B43" s="660"/>
      <c r="C43" s="661"/>
      <c r="D43" s="244" t="s">
        <v>149</v>
      </c>
      <c r="E43" s="245" t="s">
        <v>210</v>
      </c>
      <c r="F43" s="704" t="s">
        <v>69</v>
      </c>
      <c r="G43" s="705"/>
      <c r="H43" s="706"/>
      <c r="I43" s="707"/>
      <c r="J43" s="708"/>
      <c r="K43" s="708"/>
      <c r="L43" s="708"/>
      <c r="M43" s="708"/>
      <c r="N43" s="708"/>
      <c r="O43" s="708"/>
      <c r="P43" s="708"/>
      <c r="Q43" s="709"/>
      <c r="R43" s="13"/>
      <c r="S43" s="81"/>
      <c r="U43" s="11" t="s">
        <v>103</v>
      </c>
      <c r="V43" s="11"/>
      <c r="W43" s="11"/>
      <c r="X43" s="84" t="s">
        <v>196</v>
      </c>
      <c r="Y43" s="84"/>
      <c r="Z43" s="11"/>
      <c r="AA43" s="11"/>
      <c r="AB43" s="11"/>
      <c r="AC43" s="11"/>
      <c r="AD43" s="11"/>
      <c r="AE43" s="11"/>
      <c r="AF43" s="11"/>
      <c r="AG43" s="11"/>
    </row>
    <row r="44" spans="1:33" s="6" customFormat="1" ht="15" customHeight="1" thickBot="1">
      <c r="A44" s="659"/>
      <c r="B44" s="660"/>
      <c r="C44" s="661"/>
      <c r="D44" s="710" t="s">
        <v>428</v>
      </c>
      <c r="E44" s="246" t="s">
        <v>123</v>
      </c>
      <c r="F44" s="600" t="s">
        <v>99</v>
      </c>
      <c r="G44" s="601"/>
      <c r="H44" s="601"/>
      <c r="I44" s="601"/>
      <c r="J44" s="602"/>
      <c r="K44" s="247"/>
      <c r="L44" s="248"/>
      <c r="M44" s="248"/>
      <c r="N44" s="249"/>
      <c r="O44" s="249"/>
      <c r="P44" s="249"/>
      <c r="Q44" s="250"/>
      <c r="R44" s="5"/>
      <c r="S44" s="81"/>
      <c r="U44" s="11"/>
      <c r="V44" s="84"/>
      <c r="W44" s="84"/>
      <c r="X44" s="84" t="s">
        <v>25</v>
      </c>
      <c r="Y44" s="84"/>
      <c r="Z44" s="11"/>
      <c r="AA44" s="11"/>
      <c r="AB44" s="11"/>
      <c r="AC44" s="11"/>
      <c r="AD44" s="11"/>
      <c r="AE44" s="11"/>
      <c r="AF44" s="11"/>
      <c r="AG44" s="11"/>
    </row>
    <row r="45" spans="1:33" s="6" customFormat="1" ht="15" customHeight="1" thickBot="1">
      <c r="A45" s="659"/>
      <c r="B45" s="660"/>
      <c r="C45" s="661"/>
      <c r="D45" s="711"/>
      <c r="E45" s="123"/>
      <c r="F45" s="123"/>
      <c r="G45" s="123"/>
      <c r="H45" s="123"/>
      <c r="I45" s="123"/>
      <c r="J45" s="123"/>
      <c r="K45" s="123"/>
      <c r="L45" s="123"/>
      <c r="M45" s="251" t="s">
        <v>429</v>
      </c>
      <c r="N45" s="606"/>
      <c r="O45" s="607"/>
      <c r="P45" s="608"/>
      <c r="Q45" s="124" t="s">
        <v>24</v>
      </c>
      <c r="R45" s="5"/>
      <c r="S45" s="5"/>
      <c r="U45" s="243" t="s">
        <v>309</v>
      </c>
      <c r="V45" s="84"/>
      <c r="W45" s="84"/>
      <c r="X45" s="11"/>
      <c r="Y45" s="84"/>
      <c r="Z45" s="11"/>
      <c r="AA45" s="11"/>
      <c r="AB45" s="11"/>
      <c r="AC45" s="11"/>
      <c r="AD45" s="11"/>
      <c r="AE45" s="11"/>
      <c r="AF45" s="11"/>
      <c r="AG45" s="11"/>
    </row>
    <row r="46" spans="1:33" s="6" customFormat="1" ht="15" customHeight="1" thickBot="1">
      <c r="A46" s="662"/>
      <c r="B46" s="663"/>
      <c r="C46" s="664"/>
      <c r="D46" s="712"/>
      <c r="E46" s="125"/>
      <c r="F46" s="123"/>
      <c r="G46" s="123"/>
      <c r="H46" s="123"/>
      <c r="I46" s="123"/>
      <c r="J46" s="123"/>
      <c r="K46" s="123"/>
      <c r="L46" s="125"/>
      <c r="M46" s="252" t="s">
        <v>430</v>
      </c>
      <c r="N46" s="606"/>
      <c r="O46" s="607"/>
      <c r="P46" s="608"/>
      <c r="Q46" s="253" t="s">
        <v>24</v>
      </c>
      <c r="R46" s="13"/>
      <c r="S46" s="5"/>
      <c r="U46" s="243" t="s">
        <v>97</v>
      </c>
      <c r="V46" s="11"/>
      <c r="W46" s="11"/>
      <c r="X46" s="84" t="s">
        <v>431</v>
      </c>
      <c r="Y46" s="84"/>
      <c r="Z46" s="11"/>
      <c r="AA46" s="11"/>
      <c r="AB46" s="11"/>
      <c r="AC46" s="11"/>
      <c r="AD46" s="11"/>
      <c r="AE46" s="11"/>
      <c r="AF46" s="11"/>
      <c r="AG46" s="11"/>
    </row>
    <row r="47" spans="1:33" ht="15" customHeight="1" thickBot="1">
      <c r="A47" s="403" t="s">
        <v>432</v>
      </c>
      <c r="B47" s="404"/>
      <c r="C47" s="405"/>
      <c r="D47" s="652" t="s">
        <v>23</v>
      </c>
      <c r="E47" s="653"/>
      <c r="F47" s="654" t="s">
        <v>158</v>
      </c>
      <c r="G47" s="625"/>
      <c r="H47" s="625"/>
      <c r="I47" s="625"/>
      <c r="J47" s="625"/>
      <c r="K47" s="626"/>
      <c r="L47" s="254"/>
      <c r="M47" s="254"/>
      <c r="N47" s="254"/>
      <c r="O47" s="254"/>
      <c r="P47" s="254"/>
      <c r="Q47" s="255"/>
      <c r="R47" s="80"/>
      <c r="S47" s="81"/>
      <c r="U47" s="243" t="s">
        <v>311</v>
      </c>
      <c r="X47" s="84" t="s">
        <v>433</v>
      </c>
    </row>
    <row r="48" spans="1:33" ht="15" customHeight="1" thickBot="1">
      <c r="A48" s="462"/>
      <c r="B48" s="463"/>
      <c r="C48" s="464"/>
      <c r="D48" s="649" t="s">
        <v>434</v>
      </c>
      <c r="E48" s="655"/>
      <c r="F48" s="650"/>
      <c r="G48" s="574" t="s">
        <v>435</v>
      </c>
      <c r="H48" s="575"/>
      <c r="I48" s="575"/>
      <c r="J48" s="576"/>
      <c r="K48" s="577" t="s">
        <v>436</v>
      </c>
      <c r="L48" s="578"/>
      <c r="M48" s="579"/>
      <c r="N48" s="631"/>
      <c r="O48" s="632"/>
      <c r="P48" s="632"/>
      <c r="Q48" s="633"/>
      <c r="R48" s="80"/>
      <c r="S48" s="81"/>
      <c r="U48" s="243" t="s">
        <v>98</v>
      </c>
      <c r="X48" s="84" t="s">
        <v>103</v>
      </c>
    </row>
    <row r="49" spans="1:33" ht="15" customHeight="1" thickBot="1">
      <c r="A49" s="422"/>
      <c r="B49" s="423"/>
      <c r="C49" s="424"/>
      <c r="D49" s="634" t="s">
        <v>437</v>
      </c>
      <c r="E49" s="635"/>
      <c r="F49" s="635"/>
      <c r="G49" s="624" t="s">
        <v>435</v>
      </c>
      <c r="H49" s="625"/>
      <c r="I49" s="625"/>
      <c r="J49" s="626"/>
      <c r="K49" s="636" t="s">
        <v>436</v>
      </c>
      <c r="L49" s="637"/>
      <c r="M49" s="637"/>
      <c r="N49" s="638"/>
      <c r="O49" s="639"/>
      <c r="P49" s="639"/>
      <c r="Q49" s="640"/>
      <c r="R49" s="80"/>
      <c r="S49" s="81"/>
    </row>
    <row r="50" spans="1:33" ht="15" customHeight="1" thickBot="1">
      <c r="A50" s="403" t="s">
        <v>438</v>
      </c>
      <c r="B50" s="641"/>
      <c r="C50" s="642"/>
      <c r="D50" s="646" t="s">
        <v>58</v>
      </c>
      <c r="E50" s="647"/>
      <c r="F50" s="648" t="s">
        <v>76</v>
      </c>
      <c r="G50" s="504"/>
      <c r="H50" s="505"/>
      <c r="I50" s="256"/>
      <c r="J50" s="257"/>
      <c r="K50" s="258"/>
      <c r="L50" s="259"/>
      <c r="M50" s="259"/>
      <c r="N50" s="259"/>
      <c r="O50" s="259"/>
      <c r="P50" s="259"/>
      <c r="Q50" s="260"/>
      <c r="R50" s="80"/>
      <c r="S50" s="81"/>
      <c r="X50" s="11" t="s">
        <v>211</v>
      </c>
    </row>
    <row r="51" spans="1:33" ht="15" customHeight="1" thickBot="1">
      <c r="A51" s="643"/>
      <c r="B51" s="644"/>
      <c r="C51" s="645"/>
      <c r="D51" s="649" t="s">
        <v>68</v>
      </c>
      <c r="E51" s="650"/>
      <c r="F51" s="651"/>
      <c r="G51" s="607"/>
      <c r="H51" s="608"/>
      <c r="I51" s="617" t="s">
        <v>47</v>
      </c>
      <c r="J51" s="618"/>
      <c r="K51" s="619"/>
      <c r="L51" s="620"/>
      <c r="M51" s="621"/>
      <c r="N51" s="621"/>
      <c r="O51" s="621"/>
      <c r="P51" s="621"/>
      <c r="Q51" s="622"/>
      <c r="R51" s="80"/>
      <c r="S51" s="81"/>
      <c r="X51" s="84" t="s">
        <v>162</v>
      </c>
    </row>
    <row r="52" spans="1:33" ht="24.95" customHeight="1" thickBot="1">
      <c r="A52" s="623" t="s">
        <v>439</v>
      </c>
      <c r="B52" s="623"/>
      <c r="C52" s="623"/>
      <c r="D52" s="580" t="s">
        <v>210</v>
      </c>
      <c r="E52" s="581"/>
      <c r="F52" s="624" t="s">
        <v>69</v>
      </c>
      <c r="G52" s="625"/>
      <c r="H52" s="626"/>
      <c r="I52" s="627"/>
      <c r="J52" s="628"/>
      <c r="K52" s="628"/>
      <c r="L52" s="629"/>
      <c r="M52" s="629"/>
      <c r="N52" s="629"/>
      <c r="O52" s="629"/>
      <c r="P52" s="629"/>
      <c r="Q52" s="630"/>
      <c r="R52" s="80"/>
      <c r="S52" s="81"/>
      <c r="X52" s="169"/>
    </row>
    <row r="53" spans="1:33" ht="15" customHeight="1" thickBot="1">
      <c r="A53" s="588" t="s">
        <v>440</v>
      </c>
      <c r="B53" s="589"/>
      <c r="C53" s="590"/>
      <c r="D53" s="580" t="s">
        <v>26</v>
      </c>
      <c r="E53" s="581"/>
      <c r="F53" s="594" t="s">
        <v>69</v>
      </c>
      <c r="G53" s="595"/>
      <c r="H53" s="596"/>
      <c r="I53" s="597" t="s">
        <v>441</v>
      </c>
      <c r="J53" s="598"/>
      <c r="K53" s="599"/>
      <c r="L53" s="600" t="s">
        <v>343</v>
      </c>
      <c r="M53" s="601"/>
      <c r="N53" s="601"/>
      <c r="O53" s="601"/>
      <c r="P53" s="601"/>
      <c r="Q53" s="602"/>
      <c r="R53" s="80"/>
      <c r="S53" s="81"/>
      <c r="X53" s="77" t="s">
        <v>139</v>
      </c>
    </row>
    <row r="54" spans="1:33" ht="15" customHeight="1" thickBot="1">
      <c r="A54" s="591"/>
      <c r="B54" s="592"/>
      <c r="C54" s="593"/>
      <c r="D54" s="580" t="s">
        <v>116</v>
      </c>
      <c r="E54" s="581"/>
      <c r="F54" s="603"/>
      <c r="G54" s="604"/>
      <c r="H54" s="604"/>
      <c r="I54" s="604"/>
      <c r="J54" s="604"/>
      <c r="K54" s="604"/>
      <c r="L54" s="604"/>
      <c r="M54" s="604"/>
      <c r="N54" s="604"/>
      <c r="O54" s="604"/>
      <c r="P54" s="604"/>
      <c r="Q54" s="605"/>
      <c r="R54" s="80"/>
      <c r="S54" s="80"/>
      <c r="X54" s="77" t="s">
        <v>103</v>
      </c>
    </row>
    <row r="55" spans="1:33" s="6" customFormat="1" ht="24.95" customHeight="1" thickBot="1">
      <c r="A55" s="411" t="s">
        <v>335</v>
      </c>
      <c r="B55" s="412"/>
      <c r="C55" s="413"/>
      <c r="D55" s="580" t="s">
        <v>58</v>
      </c>
      <c r="E55" s="581"/>
      <c r="F55" s="582" t="s">
        <v>69</v>
      </c>
      <c r="G55" s="583"/>
      <c r="H55" s="584"/>
      <c r="I55" s="585" t="s">
        <v>442</v>
      </c>
      <c r="J55" s="586"/>
      <c r="K55" s="586"/>
      <c r="L55" s="586"/>
      <c r="M55" s="586"/>
      <c r="N55" s="586"/>
      <c r="O55" s="586"/>
      <c r="P55" s="586"/>
      <c r="Q55" s="587"/>
      <c r="R55" s="13"/>
      <c r="S55" s="81"/>
      <c r="U55" s="11"/>
      <c r="V55" s="11"/>
      <c r="W55" s="84"/>
      <c r="X55" s="77"/>
      <c r="Y55" s="84"/>
      <c r="Z55" s="11"/>
      <c r="AA55" s="11"/>
      <c r="AB55" s="11"/>
      <c r="AC55" s="11"/>
      <c r="AD55" s="11"/>
      <c r="AE55" s="11"/>
      <c r="AF55" s="11"/>
      <c r="AG55" s="11"/>
    </row>
    <row r="56" spans="1:33" s="6" customFormat="1" ht="4.5" customHeight="1" thickBot="1">
      <c r="A56" s="89"/>
      <c r="B56" s="90"/>
      <c r="C56" s="89"/>
      <c r="D56" s="89"/>
      <c r="E56" s="91"/>
      <c r="F56" s="91"/>
      <c r="G56" s="91"/>
      <c r="H56" s="91"/>
      <c r="I56" s="92"/>
      <c r="J56" s="92"/>
      <c r="K56" s="92"/>
      <c r="L56" s="92"/>
      <c r="M56" s="92"/>
      <c r="N56" s="92"/>
      <c r="O56" s="92"/>
      <c r="P56" s="92"/>
      <c r="Q56" s="92"/>
      <c r="R56" s="13"/>
      <c r="S56" s="81"/>
      <c r="U56" s="11"/>
      <c r="V56" s="11"/>
      <c r="W56" s="84"/>
      <c r="Y56" s="84"/>
      <c r="Z56" s="11"/>
      <c r="AA56" s="11"/>
      <c r="AB56" s="11"/>
      <c r="AC56" s="11"/>
      <c r="AD56" s="11"/>
      <c r="AE56" s="11"/>
      <c r="AF56" s="11"/>
      <c r="AG56" s="11"/>
    </row>
    <row r="57" spans="1:33" s="6" customFormat="1" ht="10.5" customHeight="1" thickBot="1">
      <c r="A57" s="93" t="s">
        <v>30</v>
      </c>
      <c r="B57" s="94"/>
      <c r="C57" s="84" t="s">
        <v>31</v>
      </c>
      <c r="D57" s="84"/>
      <c r="E57" s="84"/>
      <c r="F57" s="84"/>
      <c r="G57" s="95"/>
      <c r="H57" s="84"/>
      <c r="I57" s="84"/>
      <c r="J57" s="84"/>
      <c r="K57" s="84"/>
      <c r="L57" s="84"/>
      <c r="M57" s="84"/>
      <c r="N57" s="84"/>
      <c r="O57" s="84"/>
      <c r="P57" s="84"/>
      <c r="Q57" s="97"/>
      <c r="R57" s="13"/>
      <c r="S57" s="5"/>
      <c r="U57" s="11"/>
      <c r="V57" s="11"/>
      <c r="W57" s="84"/>
      <c r="X57" s="169" t="s">
        <v>344</v>
      </c>
      <c r="Y57" s="84"/>
      <c r="Z57" s="11"/>
      <c r="AA57" s="11"/>
      <c r="AB57" s="11"/>
      <c r="AC57" s="11"/>
      <c r="AD57" s="11"/>
      <c r="AE57" s="11"/>
      <c r="AF57" s="11"/>
      <c r="AG57" s="11"/>
    </row>
    <row r="58" spans="1:33" ht="10.5" customHeight="1" thickBot="1">
      <c r="A58" s="93"/>
      <c r="B58" s="96"/>
      <c r="C58" s="84" t="s">
        <v>119</v>
      </c>
      <c r="D58" s="84"/>
      <c r="E58" s="84"/>
      <c r="F58" s="84"/>
      <c r="G58" s="95"/>
      <c r="H58" s="84"/>
      <c r="I58" s="84"/>
      <c r="J58" s="84"/>
      <c r="K58" s="84"/>
      <c r="L58" s="84"/>
      <c r="M58" s="84"/>
      <c r="N58" s="84"/>
      <c r="O58" s="84"/>
      <c r="P58" s="84"/>
      <c r="Q58" s="84"/>
      <c r="R58" s="80"/>
      <c r="S58" s="81"/>
      <c r="X58" s="169" t="s">
        <v>346</v>
      </c>
    </row>
    <row r="59" spans="1:33" ht="10.5" customHeight="1">
      <c r="A59" s="98" t="s">
        <v>33</v>
      </c>
      <c r="B59" s="84" t="s">
        <v>34</v>
      </c>
      <c r="C59" s="84"/>
      <c r="D59" s="84"/>
      <c r="E59" s="84"/>
      <c r="F59" s="84"/>
      <c r="G59" s="84"/>
      <c r="H59" s="84"/>
      <c r="I59" s="84"/>
      <c r="J59" s="84"/>
      <c r="K59" s="84"/>
      <c r="L59" s="84"/>
      <c r="M59" s="84"/>
      <c r="N59" s="84"/>
      <c r="O59" s="84"/>
      <c r="P59" s="84"/>
      <c r="Q59" s="84"/>
      <c r="R59" s="80"/>
      <c r="S59" s="81"/>
      <c r="X59" s="169" t="s">
        <v>348</v>
      </c>
    </row>
    <row r="60" spans="1:33" s="6" customFormat="1" ht="10.5" customHeight="1">
      <c r="A60" s="98" t="s">
        <v>35</v>
      </c>
      <c r="B60" s="270" t="s">
        <v>458</v>
      </c>
      <c r="C60" s="84"/>
      <c r="D60" s="84"/>
      <c r="E60" s="84"/>
      <c r="F60" s="84"/>
      <c r="G60" s="84"/>
      <c r="H60" s="84"/>
      <c r="I60" s="84"/>
      <c r="J60" s="84"/>
      <c r="K60" s="84"/>
      <c r="L60" s="84"/>
      <c r="M60" s="84"/>
      <c r="N60" s="84"/>
      <c r="O60" s="84"/>
      <c r="P60" s="97"/>
      <c r="Q60" s="97"/>
      <c r="R60" s="13"/>
      <c r="S60" s="81"/>
      <c r="U60" s="11"/>
      <c r="V60" s="84"/>
      <c r="W60" s="84"/>
      <c r="X60" s="169" t="s">
        <v>352</v>
      </c>
      <c r="Y60" s="84"/>
      <c r="Z60" s="11"/>
      <c r="AA60" s="11"/>
      <c r="AB60" s="11"/>
      <c r="AC60" s="11"/>
      <c r="AD60" s="11"/>
      <c r="AE60" s="11"/>
      <c r="AF60" s="11"/>
      <c r="AG60" s="11"/>
    </row>
    <row r="61" spans="1:33" s="84" customFormat="1" ht="10.5" customHeight="1">
      <c r="A61" s="83"/>
      <c r="B61" s="83"/>
      <c r="C61" s="83"/>
      <c r="D61" s="83"/>
      <c r="E61" s="83"/>
      <c r="F61" s="83"/>
      <c r="G61" s="85"/>
      <c r="H61" s="83"/>
      <c r="I61" s="83"/>
      <c r="J61" s="83"/>
      <c r="K61" s="83"/>
      <c r="L61" s="83"/>
      <c r="M61" s="83"/>
      <c r="N61" s="83"/>
      <c r="O61" s="83"/>
      <c r="P61" s="80"/>
      <c r="Q61" s="80"/>
      <c r="R61" s="97"/>
      <c r="S61" s="97"/>
      <c r="X61" s="169" t="s">
        <v>354</v>
      </c>
    </row>
    <row r="62" spans="1:33" s="84" customFormat="1" ht="10.5" customHeight="1">
      <c r="A62" s="83"/>
      <c r="B62" s="83"/>
      <c r="C62" s="83"/>
      <c r="D62" s="83"/>
      <c r="E62" s="83"/>
      <c r="F62" s="83"/>
      <c r="G62" s="85"/>
      <c r="H62" s="83"/>
      <c r="I62" s="83"/>
      <c r="J62" s="83"/>
      <c r="K62" s="83"/>
      <c r="L62" s="83"/>
      <c r="M62" s="83"/>
      <c r="N62" s="83"/>
      <c r="O62" s="83"/>
      <c r="P62" s="80"/>
      <c r="Q62" s="80"/>
      <c r="R62" s="97"/>
      <c r="X62" s="169" t="s">
        <v>446</v>
      </c>
    </row>
    <row r="63" spans="1:33" s="84" customFormat="1" ht="10.5" customHeight="1">
      <c r="A63" s="83"/>
      <c r="B63" s="83"/>
      <c r="C63" s="83"/>
      <c r="D63" s="83"/>
      <c r="E63" s="83"/>
      <c r="F63" s="83"/>
      <c r="G63" s="85"/>
      <c r="H63" s="83"/>
      <c r="I63" s="83"/>
      <c r="J63" s="83"/>
      <c r="K63" s="83"/>
      <c r="L63" s="83"/>
      <c r="M63" s="83"/>
      <c r="N63" s="83"/>
      <c r="O63" s="83"/>
      <c r="P63" s="80"/>
      <c r="Q63" s="80"/>
      <c r="R63" s="97"/>
      <c r="S63" s="97"/>
    </row>
    <row r="64" spans="1:33" s="84" customFormat="1">
      <c r="A64" s="83"/>
      <c r="B64" s="83"/>
      <c r="C64" s="83"/>
      <c r="D64" s="83"/>
      <c r="E64" s="83"/>
      <c r="F64" s="83"/>
      <c r="G64" s="85"/>
      <c r="H64" s="83"/>
      <c r="I64" s="83"/>
      <c r="J64" s="83"/>
      <c r="K64" s="83"/>
      <c r="L64" s="83"/>
      <c r="M64" s="83"/>
      <c r="N64" s="83"/>
      <c r="O64" s="83"/>
      <c r="P64" s="80"/>
      <c r="Q64" s="80"/>
      <c r="R64" s="97"/>
      <c r="S64" s="97"/>
      <c r="X64" s="84" t="s">
        <v>105</v>
      </c>
    </row>
    <row r="65" spans="7:24" ht="12" customHeight="1">
      <c r="P65" s="80"/>
      <c r="Q65" s="80"/>
      <c r="R65" s="80"/>
      <c r="S65" s="80"/>
      <c r="X65" s="84" t="s">
        <v>103</v>
      </c>
    </row>
    <row r="66" spans="7:24" ht="12" customHeight="1">
      <c r="R66" s="80"/>
      <c r="S66" s="80"/>
    </row>
    <row r="67" spans="7:24" ht="12" customHeight="1">
      <c r="R67" s="80"/>
      <c r="S67" s="80"/>
      <c r="X67" s="11"/>
    </row>
    <row r="68" spans="7:24" ht="12" customHeight="1">
      <c r="R68" s="80"/>
      <c r="S68" s="80"/>
    </row>
    <row r="69" spans="7:24" ht="12" customHeight="1"/>
    <row r="70" spans="7:24" ht="12" customHeight="1"/>
    <row r="71" spans="7:24" ht="12" customHeight="1"/>
    <row r="72" spans="7:24" ht="12" customHeight="1"/>
    <row r="73" spans="7:24" ht="12" customHeight="1">
      <c r="G73" s="83"/>
    </row>
    <row r="74" spans="7:24" ht="12" customHeight="1">
      <c r="G74" s="83"/>
    </row>
    <row r="75" spans="7:24" ht="12" customHeight="1">
      <c r="G75" s="83"/>
    </row>
    <row r="76" spans="7:24" ht="12" customHeight="1">
      <c r="G76" s="83"/>
    </row>
    <row r="77" spans="7:24" ht="12" customHeight="1">
      <c r="G77" s="83"/>
    </row>
    <row r="78" spans="7:24" ht="12" customHeight="1">
      <c r="G78" s="83"/>
    </row>
    <row r="79" spans="7:24" ht="12" customHeight="1">
      <c r="G79" s="83"/>
    </row>
    <row r="80" spans="7:24" ht="12" customHeight="1">
      <c r="G80" s="83"/>
    </row>
    <row r="81" spans="7:7" ht="12" customHeight="1">
      <c r="G81" s="83"/>
    </row>
    <row r="82" spans="7:7" ht="12" customHeight="1">
      <c r="G82" s="83"/>
    </row>
    <row r="83" spans="7:7" ht="12" customHeight="1">
      <c r="G83" s="83"/>
    </row>
    <row r="84" spans="7:7" ht="12" customHeight="1">
      <c r="G84" s="83"/>
    </row>
    <row r="85" spans="7:7" ht="12" customHeight="1">
      <c r="G85" s="83"/>
    </row>
    <row r="86" spans="7:7" ht="12" customHeight="1">
      <c r="G86" s="83"/>
    </row>
    <row r="87" spans="7:7" ht="12" customHeight="1">
      <c r="G87" s="83"/>
    </row>
    <row r="88" spans="7:7" ht="12" customHeight="1">
      <c r="G88" s="83"/>
    </row>
    <row r="89" spans="7:7" ht="12" customHeight="1">
      <c r="G89" s="83"/>
    </row>
    <row r="90" spans="7:7" ht="12" customHeight="1">
      <c r="G90" s="83"/>
    </row>
    <row r="91" spans="7:7" ht="12" customHeight="1">
      <c r="G91" s="83"/>
    </row>
    <row r="92" spans="7:7" ht="12" customHeight="1">
      <c r="G92" s="83"/>
    </row>
    <row r="93" spans="7:7" ht="12" customHeight="1">
      <c r="G93" s="83"/>
    </row>
    <row r="94" spans="7:7" ht="12" customHeight="1">
      <c r="G94" s="83"/>
    </row>
    <row r="95" spans="7:7" ht="12" customHeight="1">
      <c r="G95" s="83"/>
    </row>
    <row r="96" spans="7:7" ht="12" customHeight="1">
      <c r="G96" s="83"/>
    </row>
    <row r="97" spans="7:7" ht="12" customHeight="1">
      <c r="G97" s="83"/>
    </row>
    <row r="98" spans="7:7" ht="12" customHeight="1">
      <c r="G98" s="83"/>
    </row>
    <row r="99" spans="7:7" ht="12" customHeight="1">
      <c r="G99" s="83"/>
    </row>
    <row r="100" spans="7:7" ht="12" customHeight="1">
      <c r="G100" s="83"/>
    </row>
    <row r="101" spans="7:7" ht="12" customHeight="1">
      <c r="G101" s="83"/>
    </row>
    <row r="102" spans="7:7" ht="12" customHeight="1">
      <c r="G102" s="83"/>
    </row>
    <row r="103" spans="7:7" ht="12" customHeight="1">
      <c r="G103" s="83"/>
    </row>
    <row r="104" spans="7:7" ht="12" customHeight="1">
      <c r="G104" s="83"/>
    </row>
    <row r="105" spans="7:7" ht="12" customHeight="1">
      <c r="G105" s="83"/>
    </row>
    <row r="106" spans="7:7" ht="12" customHeight="1">
      <c r="G106" s="83"/>
    </row>
    <row r="107" spans="7:7" ht="12" customHeight="1">
      <c r="G107" s="83"/>
    </row>
    <row r="108" spans="7:7" ht="12" customHeight="1">
      <c r="G108" s="83"/>
    </row>
    <row r="109" spans="7:7" ht="12" customHeight="1">
      <c r="G109" s="83"/>
    </row>
    <row r="110" spans="7:7" ht="12" customHeight="1">
      <c r="G110" s="83"/>
    </row>
    <row r="111" spans="7:7" ht="12" customHeight="1">
      <c r="G111" s="83"/>
    </row>
    <row r="112" spans="7:7" ht="12" customHeight="1">
      <c r="G112" s="83"/>
    </row>
    <row r="113" spans="7:7" ht="12" customHeight="1">
      <c r="G113" s="83"/>
    </row>
    <row r="114" spans="7:7" ht="12" customHeight="1">
      <c r="G114" s="83"/>
    </row>
    <row r="115" spans="7:7" ht="12" customHeight="1">
      <c r="G115" s="83"/>
    </row>
    <row r="116" spans="7:7">
      <c r="G116" s="83"/>
    </row>
    <row r="117" spans="7:7">
      <c r="G117" s="83"/>
    </row>
    <row r="118" spans="7:7">
      <c r="G118" s="83"/>
    </row>
    <row r="119" spans="7:7">
      <c r="G119" s="83"/>
    </row>
    <row r="120" spans="7:7">
      <c r="G120" s="83"/>
    </row>
    <row r="122" spans="7:7">
      <c r="G122" s="83"/>
    </row>
    <row r="123" spans="7:7">
      <c r="G123" s="83"/>
    </row>
    <row r="124" spans="7:7">
      <c r="G124" s="83"/>
    </row>
    <row r="125" spans="7:7">
      <c r="G125" s="83"/>
    </row>
    <row r="126" spans="7:7">
      <c r="G126" s="83"/>
    </row>
    <row r="127" spans="7:7">
      <c r="G127" s="83"/>
    </row>
    <row r="128" spans="7:7">
      <c r="G128" s="83"/>
    </row>
    <row r="129" spans="7:7">
      <c r="G129" s="83"/>
    </row>
    <row r="131" spans="7:7">
      <c r="G131" s="83"/>
    </row>
    <row r="132" spans="7:7">
      <c r="G132" s="83"/>
    </row>
    <row r="137" spans="7:7">
      <c r="G137" s="83"/>
    </row>
    <row r="138" spans="7:7">
      <c r="G138" s="83"/>
    </row>
    <row r="139" spans="7:7">
      <c r="G139" s="83"/>
    </row>
    <row r="140" spans="7:7">
      <c r="G140" s="83"/>
    </row>
    <row r="141" spans="7:7">
      <c r="G141" s="83"/>
    </row>
    <row r="142" spans="7:7">
      <c r="G142" s="83"/>
    </row>
  </sheetData>
  <sheetProtection sheet="1" selectLockedCells="1"/>
  <dataConsolidate/>
  <mergeCells count="123">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14" sqref="K14:N15"/>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61" t="s">
        <v>468</v>
      </c>
      <c r="B1" s="9"/>
      <c r="C1" s="9"/>
      <c r="D1" s="9"/>
      <c r="E1" s="9"/>
      <c r="F1" s="9"/>
      <c r="G1" s="9"/>
      <c r="H1" s="9"/>
      <c r="I1" s="9"/>
      <c r="J1" s="9"/>
      <c r="K1" s="9"/>
      <c r="L1" s="9"/>
      <c r="M1" s="9"/>
      <c r="N1" s="9"/>
    </row>
    <row r="2" spans="1:25" s="72" customFormat="1" ht="12.75" thickBot="1">
      <c r="A2" s="71"/>
      <c r="B2" s="71"/>
      <c r="C2" s="71"/>
      <c r="D2" s="71"/>
      <c r="E2" s="71"/>
      <c r="H2" s="851" t="s">
        <v>0</v>
      </c>
      <c r="I2" s="852"/>
      <c r="J2" s="853">
        <f>'様式-1-Ⅰ（建築）'!H2</f>
        <v>24061004</v>
      </c>
      <c r="K2" s="854"/>
      <c r="L2" s="854"/>
      <c r="M2" s="855"/>
      <c r="N2" s="73"/>
      <c r="O2" s="71"/>
      <c r="P2" s="71"/>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2" customFormat="1" ht="23.25" customHeight="1" thickBot="1">
      <c r="A4" s="856" t="s">
        <v>57</v>
      </c>
      <c r="B4" s="856"/>
      <c r="C4" s="856"/>
      <c r="D4" s="856"/>
      <c r="E4" s="856"/>
      <c r="F4" s="856"/>
      <c r="G4" s="856"/>
      <c r="H4" s="856"/>
      <c r="I4" s="856"/>
      <c r="J4" s="856"/>
      <c r="K4" s="856"/>
      <c r="L4" s="856"/>
      <c r="M4" s="856"/>
      <c r="N4" s="856"/>
      <c r="O4" s="71"/>
      <c r="P4" s="71"/>
    </row>
    <row r="5" spans="1:25" s="75" customFormat="1" ht="18" customHeight="1" thickBot="1">
      <c r="A5" s="74" t="s">
        <v>1</v>
      </c>
      <c r="B5" s="857" t="str">
        <f>'様式-1-Ⅰ（建築）'!B7</f>
        <v>地下鉄南北線富沢駅外壁改修工事</v>
      </c>
      <c r="C5" s="858"/>
      <c r="D5" s="858"/>
      <c r="E5" s="858"/>
      <c r="F5" s="858"/>
      <c r="G5" s="858"/>
      <c r="H5" s="858"/>
      <c r="I5" s="858"/>
      <c r="J5" s="858"/>
      <c r="K5" s="858"/>
      <c r="L5" s="858"/>
      <c r="M5" s="858"/>
      <c r="N5" s="859"/>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3">
        <v>1</v>
      </c>
      <c r="B8" s="789" t="s">
        <v>304</v>
      </c>
      <c r="C8" s="790"/>
      <c r="D8" s="790"/>
      <c r="E8" s="790"/>
      <c r="F8" s="790"/>
      <c r="G8" s="790"/>
      <c r="H8" s="791"/>
      <c r="I8" s="860" t="s">
        <v>46</v>
      </c>
      <c r="J8" s="861"/>
      <c r="K8" s="843"/>
      <c r="L8" s="844"/>
      <c r="M8" s="844"/>
      <c r="N8" s="845"/>
    </row>
    <row r="9" spans="1:25" ht="21.75" customHeight="1" thickBot="1">
      <c r="A9" s="793"/>
      <c r="B9" s="816" t="s">
        <v>313</v>
      </c>
      <c r="C9" s="817"/>
      <c r="D9" s="817"/>
      <c r="E9" s="817"/>
      <c r="F9" s="817"/>
      <c r="G9" s="817"/>
      <c r="H9" s="818"/>
      <c r="I9" s="804"/>
      <c r="J9" s="842"/>
      <c r="K9" s="800"/>
      <c r="L9" s="801"/>
      <c r="M9" s="801"/>
      <c r="N9" s="802"/>
    </row>
    <row r="10" spans="1:25" ht="18" customHeight="1" thickBot="1">
      <c r="A10" s="805"/>
      <c r="B10" s="846" t="s">
        <v>50</v>
      </c>
      <c r="C10" s="847"/>
      <c r="D10" s="816"/>
      <c r="E10" s="817"/>
      <c r="F10" s="817"/>
      <c r="G10" s="817"/>
      <c r="H10" s="818"/>
      <c r="I10" s="829" t="s">
        <v>47</v>
      </c>
      <c r="J10" s="830"/>
      <c r="K10" s="848"/>
      <c r="L10" s="849"/>
      <c r="M10" s="849"/>
      <c r="N10" s="850"/>
    </row>
    <row r="11" spans="1:25" ht="18" customHeight="1" thickBot="1">
      <c r="A11" s="805"/>
      <c r="B11" s="793" t="s">
        <v>120</v>
      </c>
      <c r="C11" s="830"/>
      <c r="D11" s="816"/>
      <c r="E11" s="817"/>
      <c r="F11" s="817"/>
      <c r="G11" s="817"/>
      <c r="H11" s="818"/>
      <c r="I11" s="829" t="s">
        <v>63</v>
      </c>
      <c r="J11" s="830"/>
      <c r="K11" s="834"/>
      <c r="L11" s="835"/>
      <c r="M11" s="835"/>
      <c r="N11" s="836"/>
    </row>
    <row r="12" spans="1:25" ht="18" customHeight="1" thickBot="1">
      <c r="A12" s="805"/>
      <c r="B12" s="793" t="s">
        <v>51</v>
      </c>
      <c r="C12" s="830"/>
      <c r="D12" s="816"/>
      <c r="E12" s="817"/>
      <c r="F12" s="817"/>
      <c r="G12" s="817"/>
      <c r="H12" s="818"/>
      <c r="I12" s="862" t="s">
        <v>53</v>
      </c>
      <c r="J12" s="863"/>
      <c r="K12" s="816"/>
      <c r="L12" s="817"/>
      <c r="M12" s="817"/>
      <c r="N12" s="818"/>
    </row>
    <row r="13" spans="1:25" ht="18" customHeight="1" thickBot="1">
      <c r="A13" s="805"/>
      <c r="B13" s="793" t="s">
        <v>52</v>
      </c>
      <c r="C13" s="830"/>
      <c r="D13" s="816" t="s">
        <v>163</v>
      </c>
      <c r="E13" s="817"/>
      <c r="F13" s="817"/>
      <c r="G13" s="817"/>
      <c r="H13" s="864" t="s">
        <v>62</v>
      </c>
      <c r="I13" s="864"/>
      <c r="J13" s="817" t="s">
        <v>163</v>
      </c>
      <c r="K13" s="817"/>
      <c r="L13" s="817"/>
      <c r="M13" s="817"/>
      <c r="N13" s="818"/>
    </row>
    <row r="14" spans="1:25" ht="14.25" thickBot="1">
      <c r="A14" s="793">
        <v>2</v>
      </c>
      <c r="B14" s="837" t="s">
        <v>304</v>
      </c>
      <c r="C14" s="838"/>
      <c r="D14" s="838"/>
      <c r="E14" s="838"/>
      <c r="F14" s="838"/>
      <c r="G14" s="838"/>
      <c r="H14" s="839"/>
      <c r="I14" s="840" t="s">
        <v>46</v>
      </c>
      <c r="J14" s="841"/>
      <c r="K14" s="843"/>
      <c r="L14" s="844"/>
      <c r="M14" s="844"/>
      <c r="N14" s="845"/>
    </row>
    <row r="15" spans="1:25" ht="21.75" customHeight="1" thickBot="1">
      <c r="A15" s="793"/>
      <c r="B15" s="816" t="s">
        <v>313</v>
      </c>
      <c r="C15" s="817"/>
      <c r="D15" s="817"/>
      <c r="E15" s="817"/>
      <c r="F15" s="817"/>
      <c r="G15" s="817"/>
      <c r="H15" s="818"/>
      <c r="I15" s="804"/>
      <c r="J15" s="842"/>
      <c r="K15" s="800"/>
      <c r="L15" s="801"/>
      <c r="M15" s="801"/>
      <c r="N15" s="802"/>
    </row>
    <row r="16" spans="1:25" ht="18" customHeight="1" thickBot="1">
      <c r="A16" s="805"/>
      <c r="B16" s="846" t="s">
        <v>50</v>
      </c>
      <c r="C16" s="847"/>
      <c r="D16" s="816"/>
      <c r="E16" s="817"/>
      <c r="F16" s="817"/>
      <c r="G16" s="817"/>
      <c r="H16" s="818"/>
      <c r="I16" s="829" t="s">
        <v>47</v>
      </c>
      <c r="J16" s="830"/>
      <c r="K16" s="848"/>
      <c r="L16" s="849"/>
      <c r="M16" s="849"/>
      <c r="N16" s="850"/>
    </row>
    <row r="17" spans="1:14" ht="18" customHeight="1" thickBot="1">
      <c r="A17" s="805"/>
      <c r="B17" s="793" t="s">
        <v>120</v>
      </c>
      <c r="C17" s="830"/>
      <c r="D17" s="816"/>
      <c r="E17" s="817"/>
      <c r="F17" s="817"/>
      <c r="G17" s="817"/>
      <c r="H17" s="818"/>
      <c r="I17" s="829" t="s">
        <v>63</v>
      </c>
      <c r="J17" s="830"/>
      <c r="K17" s="834"/>
      <c r="L17" s="835"/>
      <c r="M17" s="835"/>
      <c r="N17" s="836"/>
    </row>
    <row r="18" spans="1:14" ht="18" customHeight="1" thickBot="1">
      <c r="A18" s="805"/>
      <c r="B18" s="793" t="s">
        <v>51</v>
      </c>
      <c r="C18" s="810"/>
      <c r="D18" s="811"/>
      <c r="E18" s="812"/>
      <c r="F18" s="812"/>
      <c r="G18" s="812"/>
      <c r="H18" s="813"/>
      <c r="I18" s="814" t="s">
        <v>53</v>
      </c>
      <c r="J18" s="815"/>
      <c r="K18" s="816"/>
      <c r="L18" s="817"/>
      <c r="M18" s="817"/>
      <c r="N18" s="818"/>
    </row>
    <row r="19" spans="1:14" ht="18" customHeight="1" thickBot="1">
      <c r="A19" s="805"/>
      <c r="B19" s="793" t="s">
        <v>52</v>
      </c>
      <c r="C19" s="810"/>
      <c r="D19" s="819" t="s">
        <v>163</v>
      </c>
      <c r="E19" s="820"/>
      <c r="F19" s="820"/>
      <c r="G19" s="821"/>
      <c r="H19" s="822" t="s">
        <v>62</v>
      </c>
      <c r="I19" s="823"/>
      <c r="J19" s="824" t="s">
        <v>163</v>
      </c>
      <c r="K19" s="820"/>
      <c r="L19" s="820"/>
      <c r="M19" s="820"/>
      <c r="N19" s="825"/>
    </row>
    <row r="20" spans="1:14" ht="14.25" thickBot="1">
      <c r="A20" s="793">
        <v>3</v>
      </c>
      <c r="B20" s="789" t="s">
        <v>304</v>
      </c>
      <c r="C20" s="790"/>
      <c r="D20" s="790"/>
      <c r="E20" s="790"/>
      <c r="F20" s="790"/>
      <c r="G20" s="790"/>
      <c r="H20" s="791"/>
      <c r="I20" s="792" t="s">
        <v>46</v>
      </c>
      <c r="J20" s="793"/>
      <c r="K20" s="794"/>
      <c r="L20" s="795"/>
      <c r="M20" s="795"/>
      <c r="N20" s="796"/>
    </row>
    <row r="21" spans="1:14" ht="21.75" customHeight="1" thickBot="1">
      <c r="A21" s="793"/>
      <c r="B21" s="800" t="s">
        <v>313</v>
      </c>
      <c r="C21" s="801"/>
      <c r="D21" s="801"/>
      <c r="E21" s="801"/>
      <c r="F21" s="801"/>
      <c r="G21" s="801"/>
      <c r="H21" s="802"/>
      <c r="I21" s="792"/>
      <c r="J21" s="793"/>
      <c r="K21" s="797"/>
      <c r="L21" s="798"/>
      <c r="M21" s="798"/>
      <c r="N21" s="799"/>
    </row>
    <row r="22" spans="1:14" ht="18" customHeight="1" thickBot="1">
      <c r="A22" s="805"/>
      <c r="B22" s="803" t="s">
        <v>50</v>
      </c>
      <c r="C22" s="804"/>
      <c r="D22" s="819"/>
      <c r="E22" s="820"/>
      <c r="F22" s="820"/>
      <c r="G22" s="820"/>
      <c r="H22" s="825"/>
      <c r="I22" s="792" t="s">
        <v>47</v>
      </c>
      <c r="J22" s="793"/>
      <c r="K22" s="826"/>
      <c r="L22" s="827"/>
      <c r="M22" s="827"/>
      <c r="N22" s="828"/>
    </row>
    <row r="23" spans="1:14" ht="18" customHeight="1" thickBot="1">
      <c r="A23" s="805"/>
      <c r="B23" s="793" t="s">
        <v>120</v>
      </c>
      <c r="C23" s="810"/>
      <c r="D23" s="819"/>
      <c r="E23" s="820"/>
      <c r="F23" s="820"/>
      <c r="G23" s="820"/>
      <c r="H23" s="825"/>
      <c r="I23" s="829" t="s">
        <v>63</v>
      </c>
      <c r="J23" s="830"/>
      <c r="K23" s="831"/>
      <c r="L23" s="832"/>
      <c r="M23" s="832"/>
      <c r="N23" s="833"/>
    </row>
    <row r="24" spans="1:14" ht="18" customHeight="1" thickBot="1">
      <c r="A24" s="805"/>
      <c r="B24" s="793" t="s">
        <v>51</v>
      </c>
      <c r="C24" s="810"/>
      <c r="D24" s="811"/>
      <c r="E24" s="812"/>
      <c r="F24" s="812"/>
      <c r="G24" s="812"/>
      <c r="H24" s="813"/>
      <c r="I24" s="814" t="s">
        <v>53</v>
      </c>
      <c r="J24" s="815"/>
      <c r="K24" s="816"/>
      <c r="L24" s="817"/>
      <c r="M24" s="817"/>
      <c r="N24" s="818"/>
    </row>
    <row r="25" spans="1:14" ht="18" customHeight="1" thickBot="1">
      <c r="A25" s="805"/>
      <c r="B25" s="793" t="s">
        <v>52</v>
      </c>
      <c r="C25" s="810"/>
      <c r="D25" s="819" t="s">
        <v>163</v>
      </c>
      <c r="E25" s="820"/>
      <c r="F25" s="820"/>
      <c r="G25" s="821"/>
      <c r="H25" s="822" t="s">
        <v>62</v>
      </c>
      <c r="I25" s="823"/>
      <c r="J25" s="824" t="s">
        <v>163</v>
      </c>
      <c r="K25" s="820"/>
      <c r="L25" s="820"/>
      <c r="M25" s="820"/>
      <c r="N25" s="825"/>
    </row>
    <row r="26" spans="1:14" ht="14.25" thickBot="1">
      <c r="A26" s="793">
        <v>4</v>
      </c>
      <c r="B26" s="789" t="s">
        <v>304</v>
      </c>
      <c r="C26" s="790"/>
      <c r="D26" s="790"/>
      <c r="E26" s="790"/>
      <c r="F26" s="790"/>
      <c r="G26" s="790"/>
      <c r="H26" s="791"/>
      <c r="I26" s="792" t="s">
        <v>46</v>
      </c>
      <c r="J26" s="793"/>
      <c r="K26" s="794"/>
      <c r="L26" s="795"/>
      <c r="M26" s="795"/>
      <c r="N26" s="796"/>
    </row>
    <row r="27" spans="1:14" ht="21.75" customHeight="1" thickBot="1">
      <c r="A27" s="793"/>
      <c r="B27" s="800" t="s">
        <v>313</v>
      </c>
      <c r="C27" s="801"/>
      <c r="D27" s="801"/>
      <c r="E27" s="801"/>
      <c r="F27" s="801"/>
      <c r="G27" s="801"/>
      <c r="H27" s="802"/>
      <c r="I27" s="792"/>
      <c r="J27" s="793"/>
      <c r="K27" s="797"/>
      <c r="L27" s="798"/>
      <c r="M27" s="798"/>
      <c r="N27" s="799"/>
    </row>
    <row r="28" spans="1:14" ht="18" customHeight="1" thickBot="1">
      <c r="A28" s="805"/>
      <c r="B28" s="803" t="s">
        <v>50</v>
      </c>
      <c r="C28" s="804"/>
      <c r="D28" s="819"/>
      <c r="E28" s="820"/>
      <c r="F28" s="820"/>
      <c r="G28" s="820"/>
      <c r="H28" s="825"/>
      <c r="I28" s="792" t="s">
        <v>47</v>
      </c>
      <c r="J28" s="793"/>
      <c r="K28" s="826"/>
      <c r="L28" s="827"/>
      <c r="M28" s="827"/>
      <c r="N28" s="828"/>
    </row>
    <row r="29" spans="1:14" ht="18" customHeight="1" thickBot="1">
      <c r="A29" s="805"/>
      <c r="B29" s="793" t="s">
        <v>120</v>
      </c>
      <c r="C29" s="810"/>
      <c r="D29" s="819"/>
      <c r="E29" s="820"/>
      <c r="F29" s="820"/>
      <c r="G29" s="820"/>
      <c r="H29" s="825"/>
      <c r="I29" s="829" t="s">
        <v>63</v>
      </c>
      <c r="J29" s="830"/>
      <c r="K29" s="831"/>
      <c r="L29" s="832"/>
      <c r="M29" s="832"/>
      <c r="N29" s="833"/>
    </row>
    <row r="30" spans="1:14" ht="18" customHeight="1" thickBot="1">
      <c r="A30" s="805"/>
      <c r="B30" s="793" t="s">
        <v>51</v>
      </c>
      <c r="C30" s="810"/>
      <c r="D30" s="811"/>
      <c r="E30" s="812"/>
      <c r="F30" s="812"/>
      <c r="G30" s="812"/>
      <c r="H30" s="813"/>
      <c r="I30" s="814" t="s">
        <v>53</v>
      </c>
      <c r="J30" s="815"/>
      <c r="K30" s="816"/>
      <c r="L30" s="817"/>
      <c r="M30" s="817"/>
      <c r="N30" s="818"/>
    </row>
    <row r="31" spans="1:14" ht="18" customHeight="1" thickBot="1">
      <c r="A31" s="805"/>
      <c r="B31" s="793" t="s">
        <v>52</v>
      </c>
      <c r="C31" s="810"/>
      <c r="D31" s="819" t="s">
        <v>163</v>
      </c>
      <c r="E31" s="820"/>
      <c r="F31" s="820"/>
      <c r="G31" s="821"/>
      <c r="H31" s="822" t="s">
        <v>62</v>
      </c>
      <c r="I31" s="823"/>
      <c r="J31" s="824" t="s">
        <v>163</v>
      </c>
      <c r="K31" s="820"/>
      <c r="L31" s="820"/>
      <c r="M31" s="820"/>
      <c r="N31" s="825"/>
    </row>
    <row r="32" spans="1:14" ht="14.25" thickBot="1">
      <c r="A32" s="793">
        <v>5</v>
      </c>
      <c r="B32" s="789" t="s">
        <v>304</v>
      </c>
      <c r="C32" s="790"/>
      <c r="D32" s="790"/>
      <c r="E32" s="790"/>
      <c r="F32" s="790"/>
      <c r="G32" s="790"/>
      <c r="H32" s="791"/>
      <c r="I32" s="792" t="s">
        <v>46</v>
      </c>
      <c r="J32" s="793"/>
      <c r="K32" s="794"/>
      <c r="L32" s="795"/>
      <c r="M32" s="795"/>
      <c r="N32" s="796"/>
    </row>
    <row r="33" spans="1:14" ht="21.75" customHeight="1" thickBot="1">
      <c r="A33" s="793"/>
      <c r="B33" s="800" t="s">
        <v>313</v>
      </c>
      <c r="C33" s="801"/>
      <c r="D33" s="801"/>
      <c r="E33" s="801"/>
      <c r="F33" s="801"/>
      <c r="G33" s="801"/>
      <c r="H33" s="802"/>
      <c r="I33" s="792"/>
      <c r="J33" s="793"/>
      <c r="K33" s="797"/>
      <c r="L33" s="798"/>
      <c r="M33" s="798"/>
      <c r="N33" s="799"/>
    </row>
    <row r="34" spans="1:14" ht="18" customHeight="1" thickBot="1">
      <c r="A34" s="805"/>
      <c r="B34" s="803" t="s">
        <v>50</v>
      </c>
      <c r="C34" s="804"/>
      <c r="D34" s="819"/>
      <c r="E34" s="820"/>
      <c r="F34" s="820"/>
      <c r="G34" s="820"/>
      <c r="H34" s="825"/>
      <c r="I34" s="792" t="s">
        <v>47</v>
      </c>
      <c r="J34" s="793"/>
      <c r="K34" s="826"/>
      <c r="L34" s="827"/>
      <c r="M34" s="827"/>
      <c r="N34" s="828"/>
    </row>
    <row r="35" spans="1:14" ht="18" customHeight="1" thickBot="1">
      <c r="A35" s="805"/>
      <c r="B35" s="793" t="s">
        <v>120</v>
      </c>
      <c r="C35" s="810"/>
      <c r="D35" s="819"/>
      <c r="E35" s="820"/>
      <c r="F35" s="820"/>
      <c r="G35" s="820"/>
      <c r="H35" s="825"/>
      <c r="I35" s="829" t="s">
        <v>63</v>
      </c>
      <c r="J35" s="830"/>
      <c r="K35" s="831"/>
      <c r="L35" s="832"/>
      <c r="M35" s="832"/>
      <c r="N35" s="833"/>
    </row>
    <row r="36" spans="1:14" ht="18" customHeight="1" thickBot="1">
      <c r="A36" s="805"/>
      <c r="B36" s="793" t="s">
        <v>51</v>
      </c>
      <c r="C36" s="810"/>
      <c r="D36" s="811"/>
      <c r="E36" s="812"/>
      <c r="F36" s="812"/>
      <c r="G36" s="812"/>
      <c r="H36" s="813"/>
      <c r="I36" s="814" t="s">
        <v>53</v>
      </c>
      <c r="J36" s="815"/>
      <c r="K36" s="816"/>
      <c r="L36" s="817"/>
      <c r="M36" s="817"/>
      <c r="N36" s="818"/>
    </row>
    <row r="37" spans="1:14" ht="18" customHeight="1" thickBot="1">
      <c r="A37" s="805"/>
      <c r="B37" s="793" t="s">
        <v>52</v>
      </c>
      <c r="C37" s="810"/>
      <c r="D37" s="819" t="s">
        <v>163</v>
      </c>
      <c r="E37" s="820"/>
      <c r="F37" s="820"/>
      <c r="G37" s="821"/>
      <c r="H37" s="822" t="s">
        <v>62</v>
      </c>
      <c r="I37" s="823"/>
      <c r="J37" s="824" t="s">
        <v>163</v>
      </c>
      <c r="K37" s="820"/>
      <c r="L37" s="820"/>
      <c r="M37" s="820"/>
      <c r="N37" s="825"/>
    </row>
    <row r="38" spans="1:14" ht="8.25" customHeight="1">
      <c r="A38" s="101"/>
      <c r="B38" s="101"/>
      <c r="C38" s="101"/>
      <c r="D38" s="133"/>
      <c r="E38" s="133"/>
      <c r="F38" s="133"/>
      <c r="G38" s="133"/>
      <c r="H38" s="133"/>
      <c r="I38" s="133"/>
      <c r="J38" s="133"/>
      <c r="K38" s="133"/>
      <c r="L38" s="133"/>
      <c r="M38" s="101"/>
      <c r="N38" s="101"/>
    </row>
    <row r="39" spans="1:14" s="70" customFormat="1" ht="18" customHeight="1">
      <c r="A39" s="805" t="s">
        <v>194</v>
      </c>
      <c r="B39" s="805"/>
      <c r="C39" s="805"/>
      <c r="D39" s="806" t="s">
        <v>314</v>
      </c>
      <c r="E39" s="806"/>
      <c r="F39" s="806"/>
      <c r="G39" s="806"/>
      <c r="H39" s="806"/>
      <c r="I39" s="806"/>
      <c r="J39" s="806"/>
      <c r="K39" s="806"/>
      <c r="L39" s="807" t="s">
        <v>195</v>
      </c>
      <c r="M39" s="808"/>
      <c r="N39" s="809"/>
    </row>
    <row r="40" spans="1:14" ht="14.25" thickBot="1">
      <c r="A40" s="11"/>
      <c r="B40" s="11"/>
      <c r="C40" s="11"/>
      <c r="D40" s="11"/>
      <c r="E40" s="11"/>
      <c r="F40" s="11"/>
      <c r="G40" s="11"/>
      <c r="H40" s="11"/>
      <c r="I40" s="11"/>
      <c r="J40" s="11"/>
      <c r="K40" s="11"/>
      <c r="L40" s="9"/>
      <c r="M40" s="9"/>
      <c r="N40" s="9"/>
    </row>
    <row r="41" spans="1:14" s="8" customFormat="1" ht="12" customHeight="1" thickBot="1">
      <c r="A41" s="102" t="s">
        <v>30</v>
      </c>
      <c r="B41" s="76"/>
      <c r="C41" s="77" t="s">
        <v>121</v>
      </c>
      <c r="D41" s="11"/>
      <c r="E41" s="77"/>
      <c r="F41" s="77"/>
      <c r="G41" s="11"/>
      <c r="H41" s="11"/>
      <c r="I41" s="11"/>
      <c r="J41" s="11"/>
      <c r="K41" s="11"/>
      <c r="L41" s="10"/>
      <c r="M41" s="10"/>
      <c r="N41" s="10"/>
    </row>
    <row r="42" spans="1:14" s="8" customFormat="1" ht="12" customHeight="1">
      <c r="A42" s="103" t="s">
        <v>33</v>
      </c>
      <c r="B42" s="67" t="s">
        <v>54</v>
      </c>
      <c r="C42" s="11"/>
      <c r="D42" s="11"/>
      <c r="E42" s="11"/>
      <c r="F42" s="11"/>
      <c r="G42" s="11"/>
      <c r="H42" s="11"/>
      <c r="I42" s="11"/>
      <c r="J42" s="11"/>
      <c r="K42" s="11"/>
      <c r="L42" s="10"/>
      <c r="M42" s="10"/>
      <c r="N42" s="10"/>
    </row>
    <row r="43" spans="1:14" s="8" customFormat="1" ht="12" customHeight="1">
      <c r="A43" s="103" t="s">
        <v>35</v>
      </c>
      <c r="B43" s="67" t="s">
        <v>122</v>
      </c>
      <c r="C43" s="11"/>
      <c r="D43" s="11"/>
      <c r="E43" s="11"/>
      <c r="F43" s="11"/>
      <c r="G43" s="11"/>
      <c r="H43" s="11"/>
      <c r="I43" s="11"/>
      <c r="J43" s="11"/>
      <c r="K43" s="11"/>
      <c r="L43" s="10"/>
      <c r="M43" s="10"/>
      <c r="N43" s="10"/>
    </row>
    <row r="44" spans="1:14" s="8" customFormat="1" ht="12" customHeight="1">
      <c r="A44" s="103"/>
      <c r="B44" s="11"/>
      <c r="C44" s="11"/>
      <c r="D44" s="11"/>
      <c r="E44" s="11"/>
      <c r="F44" s="11"/>
      <c r="G44" s="11"/>
      <c r="H44" s="11"/>
      <c r="I44" s="11"/>
      <c r="J44" s="11"/>
      <c r="K44" s="11"/>
      <c r="L44" s="10"/>
      <c r="M44" s="10"/>
      <c r="N44" s="10"/>
    </row>
    <row r="45" spans="1:14" s="8" customFormat="1" ht="12" customHeight="1">
      <c r="A45" s="103"/>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topLeftCell="A12" zoomScale="85" zoomScaleNormal="115" zoomScaleSheetLayoutView="85" workbookViewId="0">
      <selection activeCell="D37" sqref="D37:G37"/>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1" t="s">
        <v>469</v>
      </c>
      <c r="B1" s="881"/>
      <c r="C1" s="126"/>
      <c r="D1" s="126"/>
      <c r="E1" s="105"/>
      <c r="F1" s="126"/>
      <c r="G1" s="126"/>
      <c r="H1" s="126"/>
      <c r="I1" s="126"/>
      <c r="J1" s="126"/>
      <c r="K1" s="126"/>
      <c r="L1" s="106"/>
      <c r="M1" s="126"/>
      <c r="N1" s="126"/>
    </row>
    <row r="2" spans="1:25" s="70" customFormat="1" ht="12.75" thickBot="1">
      <c r="B2" s="126"/>
      <c r="C2" s="126"/>
      <c r="D2" s="126"/>
      <c r="E2" s="107" t="s">
        <v>0</v>
      </c>
      <c r="F2" s="565">
        <f>'様式-1-Ⅰ（建築）'!H2</f>
        <v>24061004</v>
      </c>
      <c r="G2" s="566"/>
      <c r="H2" s="566"/>
      <c r="I2" s="566"/>
      <c r="J2" s="566"/>
      <c r="K2" s="567"/>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2" t="s">
        <v>260</v>
      </c>
      <c r="B4" s="882"/>
      <c r="C4" s="882"/>
      <c r="D4" s="882"/>
      <c r="E4" s="882"/>
      <c r="F4" s="882"/>
      <c r="G4" s="882"/>
      <c r="H4" s="882"/>
      <c r="I4" s="882"/>
      <c r="J4" s="882"/>
      <c r="K4" s="882"/>
      <c r="L4" s="882"/>
      <c r="M4" s="126"/>
      <c r="N4" s="126"/>
    </row>
    <row r="5" spans="1:25" s="70" customFormat="1" ht="23.25" customHeight="1" thickBot="1">
      <c r="A5" s="883" t="s">
        <v>315</v>
      </c>
      <c r="B5" s="884"/>
      <c r="C5" s="117" t="s">
        <v>263</v>
      </c>
      <c r="D5" s="872"/>
      <c r="E5" s="873"/>
      <c r="F5" s="873"/>
      <c r="G5" s="873"/>
      <c r="H5" s="874" t="s">
        <v>305</v>
      </c>
      <c r="I5" s="808"/>
      <c r="J5" s="875"/>
      <c r="K5" s="876" t="s">
        <v>84</v>
      </c>
      <c r="L5" s="887"/>
      <c r="M5" s="126"/>
      <c r="N5" s="126"/>
      <c r="P5" s="84" t="s">
        <v>312</v>
      </c>
    </row>
    <row r="6" spans="1:25" s="70" customFormat="1" ht="23.25" customHeight="1" thickBot="1">
      <c r="A6" s="885"/>
      <c r="B6" s="886"/>
      <c r="C6" s="117" t="s">
        <v>227</v>
      </c>
      <c r="D6" s="872"/>
      <c r="E6" s="873"/>
      <c r="F6" s="873"/>
      <c r="G6" s="878"/>
      <c r="H6" s="829" t="s">
        <v>306</v>
      </c>
      <c r="I6" s="810"/>
      <c r="J6" s="830"/>
      <c r="K6" s="879"/>
      <c r="L6" s="880"/>
      <c r="M6" s="126"/>
      <c r="N6" s="126"/>
      <c r="P6" s="84" t="s">
        <v>380</v>
      </c>
    </row>
    <row r="7" spans="1:25" s="70" customFormat="1" ht="23.25" customHeight="1" thickBot="1">
      <c r="A7" s="885"/>
      <c r="B7" s="886"/>
      <c r="C7" s="117" t="s">
        <v>228</v>
      </c>
      <c r="D7" s="872"/>
      <c r="E7" s="873"/>
      <c r="F7" s="873"/>
      <c r="G7" s="873"/>
      <c r="H7" s="874" t="s">
        <v>305</v>
      </c>
      <c r="I7" s="808"/>
      <c r="J7" s="875"/>
      <c r="K7" s="876" t="s">
        <v>84</v>
      </c>
      <c r="L7" s="877"/>
      <c r="M7" s="126"/>
      <c r="N7" s="126"/>
      <c r="P7" s="84"/>
    </row>
    <row r="8" spans="1:25" s="70" customFormat="1" ht="23.25" customHeight="1" thickBot="1">
      <c r="A8" s="885"/>
      <c r="B8" s="886"/>
      <c r="C8" s="117" t="s">
        <v>229</v>
      </c>
      <c r="D8" s="872"/>
      <c r="E8" s="873"/>
      <c r="F8" s="873"/>
      <c r="G8" s="878"/>
      <c r="H8" s="829" t="s">
        <v>306</v>
      </c>
      <c r="I8" s="810"/>
      <c r="J8" s="830"/>
      <c r="K8" s="879"/>
      <c r="L8" s="880"/>
      <c r="M8" s="126"/>
      <c r="N8" s="126"/>
    </row>
    <row r="9" spans="1:25" s="70" customFormat="1" ht="23.25" customHeight="1" thickBot="1">
      <c r="A9" s="885"/>
      <c r="B9" s="886"/>
      <c r="C9" s="117" t="s">
        <v>230</v>
      </c>
      <c r="D9" s="872"/>
      <c r="E9" s="873"/>
      <c r="F9" s="873"/>
      <c r="G9" s="873"/>
      <c r="H9" s="874" t="s">
        <v>305</v>
      </c>
      <c r="I9" s="808"/>
      <c r="J9" s="875"/>
      <c r="K9" s="876" t="s">
        <v>84</v>
      </c>
      <c r="L9" s="877"/>
      <c r="M9" s="126"/>
      <c r="N9" s="126"/>
    </row>
    <row r="10" spans="1:25" s="70" customFormat="1" ht="24" customHeight="1" thickBot="1">
      <c r="A10" s="885"/>
      <c r="B10" s="886"/>
      <c r="C10" s="117" t="s">
        <v>231</v>
      </c>
      <c r="D10" s="872"/>
      <c r="E10" s="873"/>
      <c r="F10" s="873"/>
      <c r="G10" s="878"/>
      <c r="H10" s="829" t="s">
        <v>306</v>
      </c>
      <c r="I10" s="810"/>
      <c r="J10" s="830"/>
      <c r="K10" s="879"/>
      <c r="L10" s="880"/>
      <c r="M10" s="126"/>
      <c r="N10" s="126"/>
    </row>
    <row r="11" spans="1:25" s="70" customFormat="1" ht="23.25" customHeight="1" thickBot="1">
      <c r="A11" s="885"/>
      <c r="B11" s="886"/>
      <c r="C11" s="117" t="s">
        <v>232</v>
      </c>
      <c r="D11" s="872"/>
      <c r="E11" s="873"/>
      <c r="F11" s="873"/>
      <c r="G11" s="873"/>
      <c r="H11" s="874" t="s">
        <v>305</v>
      </c>
      <c r="I11" s="808"/>
      <c r="J11" s="875"/>
      <c r="K11" s="876" t="s">
        <v>84</v>
      </c>
      <c r="L11" s="877"/>
      <c r="M11" s="126"/>
      <c r="N11" s="126"/>
    </row>
    <row r="12" spans="1:25" s="70" customFormat="1" ht="23.25" customHeight="1" thickBot="1">
      <c r="A12" s="885"/>
      <c r="B12" s="886"/>
      <c r="C12" s="117" t="s">
        <v>233</v>
      </c>
      <c r="D12" s="872"/>
      <c r="E12" s="873"/>
      <c r="F12" s="873"/>
      <c r="G12" s="878"/>
      <c r="H12" s="829" t="s">
        <v>306</v>
      </c>
      <c r="I12" s="810"/>
      <c r="J12" s="830"/>
      <c r="K12" s="879"/>
      <c r="L12" s="880"/>
      <c r="M12" s="126"/>
      <c r="N12" s="126"/>
    </row>
    <row r="13" spans="1:25" s="70" customFormat="1" ht="23.25" customHeight="1" thickBot="1">
      <c r="A13" s="885"/>
      <c r="B13" s="886"/>
      <c r="C13" s="117" t="s">
        <v>234</v>
      </c>
      <c r="D13" s="872"/>
      <c r="E13" s="873"/>
      <c r="F13" s="873"/>
      <c r="G13" s="873"/>
      <c r="H13" s="874" t="s">
        <v>305</v>
      </c>
      <c r="I13" s="808"/>
      <c r="J13" s="875"/>
      <c r="K13" s="876" t="s">
        <v>84</v>
      </c>
      <c r="L13" s="877"/>
      <c r="M13" s="126"/>
      <c r="N13" s="126"/>
    </row>
    <row r="14" spans="1:25" s="70" customFormat="1" ht="23.25" customHeight="1" thickBot="1">
      <c r="A14" s="885"/>
      <c r="B14" s="886"/>
      <c r="C14" s="117" t="s">
        <v>235</v>
      </c>
      <c r="D14" s="872"/>
      <c r="E14" s="873"/>
      <c r="F14" s="873"/>
      <c r="G14" s="878"/>
      <c r="H14" s="829" t="s">
        <v>306</v>
      </c>
      <c r="I14" s="810"/>
      <c r="J14" s="830"/>
      <c r="K14" s="879"/>
      <c r="L14" s="880"/>
      <c r="M14" s="126"/>
      <c r="N14" s="126"/>
    </row>
    <row r="15" spans="1:25" s="70" customFormat="1" ht="23.25" customHeight="1" thickBot="1">
      <c r="A15" s="885"/>
      <c r="B15" s="886"/>
      <c r="C15" s="117" t="s">
        <v>236</v>
      </c>
      <c r="D15" s="872"/>
      <c r="E15" s="873"/>
      <c r="F15" s="873"/>
      <c r="G15" s="873"/>
      <c r="H15" s="874" t="s">
        <v>305</v>
      </c>
      <c r="I15" s="808"/>
      <c r="J15" s="875"/>
      <c r="K15" s="876" t="s">
        <v>84</v>
      </c>
      <c r="L15" s="877"/>
      <c r="M15" s="126"/>
      <c r="N15" s="126"/>
    </row>
    <row r="16" spans="1:25" s="70" customFormat="1" ht="23.25" customHeight="1" thickBot="1">
      <c r="A16" s="885"/>
      <c r="B16" s="886"/>
      <c r="C16" s="117" t="s">
        <v>237</v>
      </c>
      <c r="D16" s="872"/>
      <c r="E16" s="873"/>
      <c r="F16" s="873"/>
      <c r="G16" s="878"/>
      <c r="H16" s="829" t="s">
        <v>306</v>
      </c>
      <c r="I16" s="810"/>
      <c r="J16" s="830"/>
      <c r="K16" s="879"/>
      <c r="L16" s="880"/>
    </row>
    <row r="17" spans="1:14" s="70" customFormat="1" ht="23.25" customHeight="1" thickBot="1">
      <c r="A17" s="885"/>
      <c r="B17" s="886"/>
      <c r="C17" s="117" t="s">
        <v>238</v>
      </c>
      <c r="D17" s="872"/>
      <c r="E17" s="873"/>
      <c r="F17" s="873"/>
      <c r="G17" s="873"/>
      <c r="H17" s="874" t="s">
        <v>305</v>
      </c>
      <c r="I17" s="808"/>
      <c r="J17" s="875"/>
      <c r="K17" s="876" t="s">
        <v>84</v>
      </c>
      <c r="L17" s="877"/>
      <c r="M17" s="126"/>
      <c r="N17" s="126"/>
    </row>
    <row r="18" spans="1:14" s="70" customFormat="1" ht="23.25" customHeight="1" thickBot="1">
      <c r="A18" s="885"/>
      <c r="B18" s="886"/>
      <c r="C18" s="117" t="s">
        <v>239</v>
      </c>
      <c r="D18" s="872"/>
      <c r="E18" s="873"/>
      <c r="F18" s="873"/>
      <c r="G18" s="878"/>
      <c r="H18" s="829" t="s">
        <v>306</v>
      </c>
      <c r="I18" s="810"/>
      <c r="J18" s="830"/>
      <c r="K18" s="879"/>
      <c r="L18" s="880"/>
      <c r="M18" s="126"/>
      <c r="N18" s="126"/>
    </row>
    <row r="19" spans="1:14" s="70" customFormat="1" ht="23.25" customHeight="1" thickBot="1">
      <c r="A19" s="885"/>
      <c r="B19" s="886"/>
      <c r="C19" s="117" t="s">
        <v>240</v>
      </c>
      <c r="D19" s="872"/>
      <c r="E19" s="873"/>
      <c r="F19" s="873"/>
      <c r="G19" s="873"/>
      <c r="H19" s="874" t="s">
        <v>305</v>
      </c>
      <c r="I19" s="808"/>
      <c r="J19" s="875"/>
      <c r="K19" s="876" t="s">
        <v>84</v>
      </c>
      <c r="L19" s="877"/>
      <c r="M19" s="126"/>
      <c r="N19" s="126"/>
    </row>
    <row r="20" spans="1:14" s="70" customFormat="1" ht="23.25" customHeight="1" thickBot="1">
      <c r="A20" s="885"/>
      <c r="B20" s="886"/>
      <c r="C20" s="117" t="s">
        <v>241</v>
      </c>
      <c r="D20" s="872"/>
      <c r="E20" s="873"/>
      <c r="F20" s="873"/>
      <c r="G20" s="878"/>
      <c r="H20" s="829" t="s">
        <v>306</v>
      </c>
      <c r="I20" s="810"/>
      <c r="J20" s="830"/>
      <c r="K20" s="879"/>
      <c r="L20" s="880"/>
    </row>
    <row r="21" spans="1:14" s="70" customFormat="1" ht="23.25" customHeight="1" thickBot="1">
      <c r="A21" s="885"/>
      <c r="B21" s="886"/>
      <c r="C21" s="117" t="s">
        <v>242</v>
      </c>
      <c r="D21" s="872"/>
      <c r="E21" s="873"/>
      <c r="F21" s="873"/>
      <c r="G21" s="873"/>
      <c r="H21" s="874" t="s">
        <v>305</v>
      </c>
      <c r="I21" s="808"/>
      <c r="J21" s="875"/>
      <c r="K21" s="876" t="s">
        <v>84</v>
      </c>
      <c r="L21" s="877"/>
      <c r="M21" s="126"/>
      <c r="N21" s="126"/>
    </row>
    <row r="22" spans="1:14" s="70" customFormat="1" ht="23.25" customHeight="1" thickBot="1">
      <c r="A22" s="885"/>
      <c r="B22" s="886"/>
      <c r="C22" s="117" t="s">
        <v>243</v>
      </c>
      <c r="D22" s="872"/>
      <c r="E22" s="873"/>
      <c r="F22" s="873"/>
      <c r="G22" s="878"/>
      <c r="H22" s="829" t="s">
        <v>306</v>
      </c>
      <c r="I22" s="810"/>
      <c r="J22" s="830"/>
      <c r="K22" s="879"/>
      <c r="L22" s="880"/>
      <c r="M22" s="126"/>
      <c r="N22" s="126"/>
    </row>
    <row r="23" spans="1:14" s="70" customFormat="1" ht="23.25" customHeight="1" thickBot="1">
      <c r="A23" s="885"/>
      <c r="B23" s="886"/>
      <c r="C23" s="117" t="s">
        <v>244</v>
      </c>
      <c r="D23" s="872"/>
      <c r="E23" s="873"/>
      <c r="F23" s="873"/>
      <c r="G23" s="873"/>
      <c r="H23" s="874" t="s">
        <v>305</v>
      </c>
      <c r="I23" s="808"/>
      <c r="J23" s="875"/>
      <c r="K23" s="876" t="s">
        <v>84</v>
      </c>
      <c r="L23" s="877"/>
      <c r="M23" s="126"/>
      <c r="N23" s="126"/>
    </row>
    <row r="24" spans="1:14" s="70" customFormat="1" ht="23.25" customHeight="1" thickBot="1">
      <c r="A24" s="885"/>
      <c r="B24" s="886"/>
      <c r="C24" s="117" t="s">
        <v>245</v>
      </c>
      <c r="D24" s="872"/>
      <c r="E24" s="873"/>
      <c r="F24" s="873"/>
      <c r="G24" s="878"/>
      <c r="H24" s="829" t="s">
        <v>306</v>
      </c>
      <c r="I24" s="810"/>
      <c r="J24" s="830"/>
      <c r="K24" s="879"/>
      <c r="L24" s="880"/>
      <c r="M24" s="126"/>
      <c r="N24" s="126"/>
    </row>
    <row r="25" spans="1:14" s="70" customFormat="1" ht="23.25" customHeight="1" thickBot="1">
      <c r="A25" s="885"/>
      <c r="B25" s="886"/>
      <c r="C25" s="117" t="s">
        <v>246</v>
      </c>
      <c r="D25" s="872"/>
      <c r="E25" s="873"/>
      <c r="F25" s="873"/>
      <c r="G25" s="873"/>
      <c r="H25" s="874" t="s">
        <v>305</v>
      </c>
      <c r="I25" s="808"/>
      <c r="J25" s="875"/>
      <c r="K25" s="876" t="s">
        <v>84</v>
      </c>
      <c r="L25" s="877"/>
      <c r="M25" s="126"/>
      <c r="N25" s="126"/>
    </row>
    <row r="26" spans="1:14" s="70" customFormat="1" ht="23.25" customHeight="1" thickBot="1">
      <c r="A26" s="885"/>
      <c r="B26" s="886"/>
      <c r="C26" s="117" t="s">
        <v>247</v>
      </c>
      <c r="D26" s="872"/>
      <c r="E26" s="873"/>
      <c r="F26" s="873"/>
      <c r="G26" s="878"/>
      <c r="H26" s="829" t="s">
        <v>306</v>
      </c>
      <c r="I26" s="810"/>
      <c r="J26" s="830"/>
      <c r="K26" s="879"/>
      <c r="L26" s="880"/>
    </row>
    <row r="27" spans="1:14" s="70" customFormat="1" ht="23.25" customHeight="1" thickBot="1">
      <c r="A27" s="885"/>
      <c r="B27" s="886"/>
      <c r="C27" s="117" t="s">
        <v>248</v>
      </c>
      <c r="D27" s="872"/>
      <c r="E27" s="873"/>
      <c r="F27" s="873"/>
      <c r="G27" s="873"/>
      <c r="H27" s="874" t="s">
        <v>305</v>
      </c>
      <c r="I27" s="808"/>
      <c r="J27" s="875"/>
      <c r="K27" s="876" t="s">
        <v>84</v>
      </c>
      <c r="L27" s="877"/>
      <c r="M27" s="126"/>
      <c r="N27" s="126"/>
    </row>
    <row r="28" spans="1:14" s="70" customFormat="1" ht="23.25" customHeight="1" thickBot="1">
      <c r="A28" s="885"/>
      <c r="B28" s="886"/>
      <c r="C28" s="117" t="s">
        <v>249</v>
      </c>
      <c r="D28" s="872"/>
      <c r="E28" s="873"/>
      <c r="F28" s="873"/>
      <c r="G28" s="878"/>
      <c r="H28" s="829" t="s">
        <v>306</v>
      </c>
      <c r="I28" s="810"/>
      <c r="J28" s="830"/>
      <c r="K28" s="879"/>
      <c r="L28" s="880"/>
      <c r="M28" s="126"/>
      <c r="N28" s="126"/>
    </row>
    <row r="29" spans="1:14" s="70" customFormat="1" ht="23.25" customHeight="1" thickBot="1">
      <c r="A29" s="885"/>
      <c r="B29" s="886"/>
      <c r="C29" s="117" t="s">
        <v>250</v>
      </c>
      <c r="D29" s="872"/>
      <c r="E29" s="873"/>
      <c r="F29" s="873"/>
      <c r="G29" s="873"/>
      <c r="H29" s="874" t="s">
        <v>305</v>
      </c>
      <c r="I29" s="808"/>
      <c r="J29" s="875"/>
      <c r="K29" s="876" t="s">
        <v>84</v>
      </c>
      <c r="L29" s="877"/>
      <c r="M29" s="126"/>
      <c r="N29" s="126"/>
    </row>
    <row r="30" spans="1:14" s="70" customFormat="1" ht="23.25" customHeight="1" thickBot="1">
      <c r="A30" s="885"/>
      <c r="B30" s="886"/>
      <c r="C30" s="117" t="s">
        <v>251</v>
      </c>
      <c r="D30" s="872"/>
      <c r="E30" s="873"/>
      <c r="F30" s="873"/>
      <c r="G30" s="878"/>
      <c r="H30" s="829" t="s">
        <v>306</v>
      </c>
      <c r="I30" s="810"/>
      <c r="J30" s="830"/>
      <c r="K30" s="879"/>
      <c r="L30" s="880"/>
      <c r="M30" s="126"/>
      <c r="N30" s="126"/>
    </row>
    <row r="31" spans="1:14" s="70" customFormat="1" ht="23.25" customHeight="1" thickBot="1">
      <c r="A31" s="885"/>
      <c r="B31" s="886"/>
      <c r="C31" s="117" t="s">
        <v>252</v>
      </c>
      <c r="D31" s="872"/>
      <c r="E31" s="873"/>
      <c r="F31" s="873"/>
      <c r="G31" s="873"/>
      <c r="H31" s="874" t="s">
        <v>305</v>
      </c>
      <c r="I31" s="808"/>
      <c r="J31" s="875"/>
      <c r="K31" s="876" t="s">
        <v>84</v>
      </c>
      <c r="L31" s="877"/>
      <c r="M31" s="126"/>
      <c r="N31" s="126"/>
    </row>
    <row r="32" spans="1:14" s="70" customFormat="1" ht="23.25" customHeight="1" thickBot="1">
      <c r="A32" s="885"/>
      <c r="B32" s="886"/>
      <c r="C32" s="117" t="s">
        <v>253</v>
      </c>
      <c r="D32" s="872"/>
      <c r="E32" s="873"/>
      <c r="F32" s="873"/>
      <c r="G32" s="878"/>
      <c r="H32" s="829" t="s">
        <v>306</v>
      </c>
      <c r="I32" s="810"/>
      <c r="J32" s="830"/>
      <c r="K32" s="879"/>
      <c r="L32" s="880"/>
    </row>
    <row r="33" spans="1:14" s="70" customFormat="1" ht="23.25" customHeight="1" thickBot="1">
      <c r="A33" s="885"/>
      <c r="B33" s="886"/>
      <c r="C33" s="117" t="s">
        <v>254</v>
      </c>
      <c r="D33" s="872"/>
      <c r="E33" s="873"/>
      <c r="F33" s="873"/>
      <c r="G33" s="873"/>
      <c r="H33" s="874" t="s">
        <v>305</v>
      </c>
      <c r="I33" s="808"/>
      <c r="J33" s="875"/>
      <c r="K33" s="876" t="s">
        <v>84</v>
      </c>
      <c r="L33" s="877"/>
      <c r="M33" s="126"/>
      <c r="N33" s="126"/>
    </row>
    <row r="34" spans="1:14" s="70" customFormat="1" ht="23.25" customHeight="1" thickBot="1">
      <c r="A34" s="885"/>
      <c r="B34" s="886"/>
      <c r="C34" s="117" t="s">
        <v>255</v>
      </c>
      <c r="D34" s="872"/>
      <c r="E34" s="873"/>
      <c r="F34" s="873"/>
      <c r="G34" s="878"/>
      <c r="H34" s="829" t="s">
        <v>306</v>
      </c>
      <c r="I34" s="810"/>
      <c r="J34" s="830"/>
      <c r="K34" s="879"/>
      <c r="L34" s="880"/>
      <c r="M34" s="126"/>
      <c r="N34" s="126"/>
    </row>
    <row r="35" spans="1:14" s="70" customFormat="1" ht="23.25" customHeight="1" thickBot="1">
      <c r="A35" s="885"/>
      <c r="B35" s="886"/>
      <c r="C35" s="117" t="s">
        <v>256</v>
      </c>
      <c r="D35" s="872"/>
      <c r="E35" s="873"/>
      <c r="F35" s="873"/>
      <c r="G35" s="873"/>
      <c r="H35" s="874" t="s">
        <v>305</v>
      </c>
      <c r="I35" s="808"/>
      <c r="J35" s="875"/>
      <c r="K35" s="876" t="s">
        <v>84</v>
      </c>
      <c r="L35" s="877"/>
      <c r="M35" s="126"/>
      <c r="N35" s="126"/>
    </row>
    <row r="36" spans="1:14" s="70" customFormat="1" ht="23.25" customHeight="1" thickBot="1">
      <c r="A36" s="885"/>
      <c r="B36" s="886"/>
      <c r="C36" s="117" t="s">
        <v>257</v>
      </c>
      <c r="D36" s="872"/>
      <c r="E36" s="873"/>
      <c r="F36" s="873"/>
      <c r="G36" s="878"/>
      <c r="H36" s="829" t="s">
        <v>306</v>
      </c>
      <c r="I36" s="810"/>
      <c r="J36" s="830"/>
      <c r="K36" s="879"/>
      <c r="L36" s="880"/>
      <c r="M36" s="126"/>
      <c r="N36" s="126"/>
    </row>
    <row r="37" spans="1:14" s="70" customFormat="1" ht="23.25" customHeight="1" thickBot="1">
      <c r="A37" s="885"/>
      <c r="B37" s="886"/>
      <c r="C37" s="117" t="s">
        <v>258</v>
      </c>
      <c r="D37" s="872"/>
      <c r="E37" s="873"/>
      <c r="F37" s="873"/>
      <c r="G37" s="873"/>
      <c r="H37" s="874" t="s">
        <v>305</v>
      </c>
      <c r="I37" s="808"/>
      <c r="J37" s="875"/>
      <c r="K37" s="876" t="s">
        <v>84</v>
      </c>
      <c r="L37" s="877"/>
      <c r="M37" s="126"/>
      <c r="N37" s="126"/>
    </row>
    <row r="38" spans="1:14" s="70" customFormat="1" ht="23.25" customHeight="1" thickBot="1">
      <c r="A38" s="885"/>
      <c r="B38" s="886"/>
      <c r="C38" s="120" t="s">
        <v>259</v>
      </c>
      <c r="D38" s="872"/>
      <c r="E38" s="873"/>
      <c r="F38" s="873"/>
      <c r="G38" s="878"/>
      <c r="H38" s="829" t="s">
        <v>306</v>
      </c>
      <c r="I38" s="810"/>
      <c r="J38" s="830"/>
      <c r="K38" s="879"/>
      <c r="L38" s="880"/>
    </row>
    <row r="39" spans="1:14" s="70" customFormat="1" ht="31.5" customHeight="1">
      <c r="A39" s="122"/>
      <c r="B39" s="121"/>
      <c r="C39" s="865"/>
      <c r="D39" s="866"/>
      <c r="E39" s="866"/>
      <c r="F39" s="866"/>
      <c r="G39" s="867"/>
      <c r="H39" s="868" t="s">
        <v>307</v>
      </c>
      <c r="I39" s="868"/>
      <c r="J39" s="869"/>
      <c r="K39" s="870">
        <f>K6+K8+K10+K12+K14+K16+K18+K20+K22+K24+K26+K28+K30+K32+K34+K36+K38</f>
        <v>0</v>
      </c>
      <c r="L39" s="871"/>
    </row>
    <row r="40" spans="1:14" s="70" customFormat="1" ht="23.25" customHeight="1" thickBot="1">
      <c r="A40" s="136"/>
      <c r="B40" s="136"/>
      <c r="C40" s="119"/>
      <c r="D40" s="137"/>
      <c r="E40" s="134"/>
      <c r="F40" s="134"/>
      <c r="G40" s="134"/>
      <c r="H40" s="134"/>
      <c r="I40" s="134"/>
      <c r="J40" s="135"/>
      <c r="K40" s="127"/>
      <c r="L40" s="127"/>
    </row>
    <row r="41" spans="1:14" s="114" customFormat="1" ht="12" customHeight="1" thickBot="1">
      <c r="A41" s="112" t="s">
        <v>30</v>
      </c>
      <c r="B41" s="113"/>
      <c r="C41" s="114" t="s">
        <v>32</v>
      </c>
      <c r="G41" s="115"/>
    </row>
    <row r="42" spans="1:14" s="114" customFormat="1" ht="12" customHeight="1">
      <c r="A42" s="116" t="s">
        <v>33</v>
      </c>
      <c r="B42" s="273" t="s">
        <v>458</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4" yWindow="856"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topLeftCell="A32" zoomScale="85" zoomScaleNormal="11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1" t="s">
        <v>469</v>
      </c>
      <c r="B1" s="881"/>
      <c r="C1" s="126"/>
      <c r="D1" s="126"/>
      <c r="E1" s="105"/>
      <c r="F1" s="126"/>
      <c r="G1" s="126"/>
      <c r="H1" s="126"/>
      <c r="I1" s="126"/>
      <c r="J1" s="126"/>
      <c r="K1" s="126"/>
      <c r="L1" s="106"/>
      <c r="M1" s="126"/>
      <c r="N1" s="126"/>
    </row>
    <row r="2" spans="1:25" s="70" customFormat="1" ht="12.75" thickBot="1">
      <c r="B2" s="126"/>
      <c r="C2" s="126"/>
      <c r="D2" s="126"/>
      <c r="E2" s="107" t="s">
        <v>0</v>
      </c>
      <c r="F2" s="565">
        <f>'様式-1-Ⅰ（建築）'!H2</f>
        <v>24061004</v>
      </c>
      <c r="G2" s="566"/>
      <c r="H2" s="566"/>
      <c r="I2" s="566"/>
      <c r="J2" s="566"/>
      <c r="K2" s="567"/>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2" t="s">
        <v>260</v>
      </c>
      <c r="B4" s="882"/>
      <c r="C4" s="882"/>
      <c r="D4" s="882"/>
      <c r="E4" s="882"/>
      <c r="F4" s="882"/>
      <c r="G4" s="882"/>
      <c r="H4" s="882"/>
      <c r="I4" s="882"/>
      <c r="J4" s="882"/>
      <c r="K4" s="882"/>
      <c r="L4" s="882"/>
      <c r="M4" s="126"/>
      <c r="N4" s="126"/>
    </row>
    <row r="5" spans="1:25" s="70" customFormat="1" ht="23.25" customHeight="1" thickBot="1">
      <c r="A5" s="883" t="s">
        <v>315</v>
      </c>
      <c r="B5" s="884"/>
      <c r="C5" s="117" t="s">
        <v>264</v>
      </c>
      <c r="D5" s="872"/>
      <c r="E5" s="873"/>
      <c r="F5" s="873"/>
      <c r="G5" s="873"/>
      <c r="H5" s="874" t="s">
        <v>305</v>
      </c>
      <c r="I5" s="808"/>
      <c r="J5" s="875"/>
      <c r="K5" s="876" t="s">
        <v>84</v>
      </c>
      <c r="L5" s="887"/>
      <c r="M5" s="126"/>
      <c r="N5" s="126"/>
      <c r="P5" s="84" t="s">
        <v>312</v>
      </c>
    </row>
    <row r="6" spans="1:25" s="70" customFormat="1" ht="23.25" customHeight="1" thickBot="1">
      <c r="A6" s="885"/>
      <c r="B6" s="886"/>
      <c r="C6" s="117" t="s">
        <v>261</v>
      </c>
      <c r="D6" s="872"/>
      <c r="E6" s="873"/>
      <c r="F6" s="873"/>
      <c r="G6" s="878"/>
      <c r="H6" s="829" t="s">
        <v>306</v>
      </c>
      <c r="I6" s="810"/>
      <c r="J6" s="830"/>
      <c r="K6" s="879"/>
      <c r="L6" s="880"/>
      <c r="M6" s="126"/>
      <c r="N6" s="126"/>
      <c r="P6" s="84" t="s">
        <v>380</v>
      </c>
    </row>
    <row r="7" spans="1:25" s="70" customFormat="1" ht="23.25" customHeight="1" thickBot="1">
      <c r="A7" s="885"/>
      <c r="B7" s="886"/>
      <c r="C7" s="117" t="s">
        <v>262</v>
      </c>
      <c r="D7" s="872"/>
      <c r="E7" s="873"/>
      <c r="F7" s="873"/>
      <c r="G7" s="873"/>
      <c r="H7" s="874" t="s">
        <v>305</v>
      </c>
      <c r="I7" s="808"/>
      <c r="J7" s="875"/>
      <c r="K7" s="876" t="s">
        <v>84</v>
      </c>
      <c r="L7" s="877"/>
      <c r="M7" s="126"/>
      <c r="N7" s="126"/>
      <c r="P7" s="84"/>
    </row>
    <row r="8" spans="1:25" s="70" customFormat="1" ht="23.25" customHeight="1" thickBot="1">
      <c r="A8" s="885"/>
      <c r="B8" s="886"/>
      <c r="C8" s="117" t="s">
        <v>265</v>
      </c>
      <c r="D8" s="872"/>
      <c r="E8" s="873"/>
      <c r="F8" s="873"/>
      <c r="G8" s="878"/>
      <c r="H8" s="829" t="s">
        <v>306</v>
      </c>
      <c r="I8" s="810"/>
      <c r="J8" s="830"/>
      <c r="K8" s="879"/>
      <c r="L8" s="880"/>
      <c r="M8" s="126"/>
      <c r="N8" s="126"/>
    </row>
    <row r="9" spans="1:25" s="70" customFormat="1" ht="23.25" customHeight="1" thickBot="1">
      <c r="A9" s="885"/>
      <c r="B9" s="886"/>
      <c r="C9" s="117" t="s">
        <v>266</v>
      </c>
      <c r="D9" s="872"/>
      <c r="E9" s="873"/>
      <c r="F9" s="873"/>
      <c r="G9" s="873"/>
      <c r="H9" s="874" t="s">
        <v>305</v>
      </c>
      <c r="I9" s="808"/>
      <c r="J9" s="875"/>
      <c r="K9" s="876" t="s">
        <v>84</v>
      </c>
      <c r="L9" s="877"/>
      <c r="M9" s="126"/>
      <c r="N9" s="126"/>
    </row>
    <row r="10" spans="1:25" s="70" customFormat="1" ht="24" customHeight="1" thickBot="1">
      <c r="A10" s="885"/>
      <c r="B10" s="886"/>
      <c r="C10" s="117" t="s">
        <v>267</v>
      </c>
      <c r="D10" s="872"/>
      <c r="E10" s="873"/>
      <c r="F10" s="873"/>
      <c r="G10" s="878"/>
      <c r="H10" s="829" t="s">
        <v>306</v>
      </c>
      <c r="I10" s="810"/>
      <c r="J10" s="830"/>
      <c r="K10" s="879"/>
      <c r="L10" s="880"/>
      <c r="M10" s="126"/>
      <c r="N10" s="126"/>
    </row>
    <row r="11" spans="1:25" s="70" customFormat="1" ht="23.25" customHeight="1" thickBot="1">
      <c r="A11" s="885"/>
      <c r="B11" s="886"/>
      <c r="C11" s="117" t="s">
        <v>268</v>
      </c>
      <c r="D11" s="872"/>
      <c r="E11" s="873"/>
      <c r="F11" s="873"/>
      <c r="G11" s="873"/>
      <c r="H11" s="874" t="s">
        <v>305</v>
      </c>
      <c r="I11" s="808"/>
      <c r="J11" s="875"/>
      <c r="K11" s="876" t="s">
        <v>84</v>
      </c>
      <c r="L11" s="877"/>
      <c r="M11" s="126"/>
      <c r="N11" s="126"/>
    </row>
    <row r="12" spans="1:25" s="70" customFormat="1" ht="23.25" customHeight="1" thickBot="1">
      <c r="A12" s="885"/>
      <c r="B12" s="886"/>
      <c r="C12" s="117" t="s">
        <v>269</v>
      </c>
      <c r="D12" s="872"/>
      <c r="E12" s="873"/>
      <c r="F12" s="873"/>
      <c r="G12" s="878"/>
      <c r="H12" s="829" t="s">
        <v>306</v>
      </c>
      <c r="I12" s="810"/>
      <c r="J12" s="830"/>
      <c r="K12" s="879"/>
      <c r="L12" s="880"/>
      <c r="M12" s="126"/>
      <c r="N12" s="126"/>
    </row>
    <row r="13" spans="1:25" s="70" customFormat="1" ht="23.25" customHeight="1" thickBot="1">
      <c r="A13" s="885"/>
      <c r="B13" s="886"/>
      <c r="C13" s="117" t="s">
        <v>270</v>
      </c>
      <c r="D13" s="872"/>
      <c r="E13" s="873"/>
      <c r="F13" s="873"/>
      <c r="G13" s="873"/>
      <c r="H13" s="874" t="s">
        <v>305</v>
      </c>
      <c r="I13" s="808"/>
      <c r="J13" s="875"/>
      <c r="K13" s="876" t="s">
        <v>84</v>
      </c>
      <c r="L13" s="877"/>
      <c r="M13" s="126"/>
      <c r="N13" s="126"/>
    </row>
    <row r="14" spans="1:25" s="70" customFormat="1" ht="23.25" customHeight="1" thickBot="1">
      <c r="A14" s="885"/>
      <c r="B14" s="886"/>
      <c r="C14" s="117" t="s">
        <v>271</v>
      </c>
      <c r="D14" s="872"/>
      <c r="E14" s="873"/>
      <c r="F14" s="873"/>
      <c r="G14" s="878"/>
      <c r="H14" s="829" t="s">
        <v>306</v>
      </c>
      <c r="I14" s="810"/>
      <c r="J14" s="830"/>
      <c r="K14" s="879"/>
      <c r="L14" s="880"/>
      <c r="M14" s="126"/>
      <c r="N14" s="126"/>
    </row>
    <row r="15" spans="1:25" s="70" customFormat="1" ht="23.25" customHeight="1" thickBot="1">
      <c r="A15" s="885"/>
      <c r="B15" s="886"/>
      <c r="C15" s="117" t="s">
        <v>272</v>
      </c>
      <c r="D15" s="872"/>
      <c r="E15" s="873"/>
      <c r="F15" s="873"/>
      <c r="G15" s="873"/>
      <c r="H15" s="874" t="s">
        <v>305</v>
      </c>
      <c r="I15" s="808"/>
      <c r="J15" s="875"/>
      <c r="K15" s="876" t="s">
        <v>84</v>
      </c>
      <c r="L15" s="877"/>
      <c r="M15" s="126"/>
      <c r="N15" s="126"/>
    </row>
    <row r="16" spans="1:25" s="70" customFormat="1" ht="23.25" customHeight="1" thickBot="1">
      <c r="A16" s="885"/>
      <c r="B16" s="886"/>
      <c r="C16" s="117" t="s">
        <v>273</v>
      </c>
      <c r="D16" s="872"/>
      <c r="E16" s="873"/>
      <c r="F16" s="873"/>
      <c r="G16" s="878"/>
      <c r="H16" s="829" t="s">
        <v>306</v>
      </c>
      <c r="I16" s="810"/>
      <c r="J16" s="830"/>
      <c r="K16" s="879"/>
      <c r="L16" s="880"/>
    </row>
    <row r="17" spans="1:14" s="70" customFormat="1" ht="23.25" customHeight="1" thickBot="1">
      <c r="A17" s="885"/>
      <c r="B17" s="886"/>
      <c r="C17" s="117" t="s">
        <v>274</v>
      </c>
      <c r="D17" s="872"/>
      <c r="E17" s="873"/>
      <c r="F17" s="873"/>
      <c r="G17" s="873"/>
      <c r="H17" s="874" t="s">
        <v>305</v>
      </c>
      <c r="I17" s="808"/>
      <c r="J17" s="875"/>
      <c r="K17" s="876" t="s">
        <v>84</v>
      </c>
      <c r="L17" s="877"/>
      <c r="M17" s="126"/>
      <c r="N17" s="126"/>
    </row>
    <row r="18" spans="1:14" s="70" customFormat="1" ht="23.25" customHeight="1" thickBot="1">
      <c r="A18" s="885"/>
      <c r="B18" s="886"/>
      <c r="C18" s="117" t="s">
        <v>276</v>
      </c>
      <c r="D18" s="872"/>
      <c r="E18" s="873"/>
      <c r="F18" s="873"/>
      <c r="G18" s="878"/>
      <c r="H18" s="829" t="s">
        <v>306</v>
      </c>
      <c r="I18" s="810"/>
      <c r="J18" s="830"/>
      <c r="K18" s="879"/>
      <c r="L18" s="880"/>
      <c r="M18" s="126"/>
      <c r="N18" s="126"/>
    </row>
    <row r="19" spans="1:14" s="70" customFormat="1" ht="23.25" customHeight="1" thickBot="1">
      <c r="A19" s="885"/>
      <c r="B19" s="886"/>
      <c r="C19" s="117" t="s">
        <v>277</v>
      </c>
      <c r="D19" s="872"/>
      <c r="E19" s="873"/>
      <c r="F19" s="873"/>
      <c r="G19" s="873"/>
      <c r="H19" s="874" t="s">
        <v>305</v>
      </c>
      <c r="I19" s="808"/>
      <c r="J19" s="875"/>
      <c r="K19" s="876" t="s">
        <v>84</v>
      </c>
      <c r="L19" s="877"/>
      <c r="M19" s="126"/>
      <c r="N19" s="126"/>
    </row>
    <row r="20" spans="1:14" s="70" customFormat="1" ht="23.25" customHeight="1" thickBot="1">
      <c r="A20" s="885"/>
      <c r="B20" s="886"/>
      <c r="C20" s="117" t="s">
        <v>275</v>
      </c>
      <c r="D20" s="872"/>
      <c r="E20" s="873"/>
      <c r="F20" s="873"/>
      <c r="G20" s="878"/>
      <c r="H20" s="829" t="s">
        <v>306</v>
      </c>
      <c r="I20" s="810"/>
      <c r="J20" s="830"/>
      <c r="K20" s="879"/>
      <c r="L20" s="880"/>
    </row>
    <row r="21" spans="1:14" s="70" customFormat="1" ht="23.25" customHeight="1" thickBot="1">
      <c r="A21" s="885"/>
      <c r="B21" s="886"/>
      <c r="C21" s="117" t="s">
        <v>278</v>
      </c>
      <c r="D21" s="872"/>
      <c r="E21" s="873"/>
      <c r="F21" s="873"/>
      <c r="G21" s="873"/>
      <c r="H21" s="874" t="s">
        <v>305</v>
      </c>
      <c r="I21" s="808"/>
      <c r="J21" s="875"/>
      <c r="K21" s="876" t="s">
        <v>84</v>
      </c>
      <c r="L21" s="877"/>
      <c r="M21" s="126"/>
      <c r="N21" s="126"/>
    </row>
    <row r="22" spans="1:14" s="70" customFormat="1" ht="23.25" customHeight="1" thickBot="1">
      <c r="A22" s="885"/>
      <c r="B22" s="886"/>
      <c r="C22" s="117" t="s">
        <v>279</v>
      </c>
      <c r="D22" s="872"/>
      <c r="E22" s="873"/>
      <c r="F22" s="873"/>
      <c r="G22" s="878"/>
      <c r="H22" s="829" t="s">
        <v>306</v>
      </c>
      <c r="I22" s="810"/>
      <c r="J22" s="830"/>
      <c r="K22" s="879"/>
      <c r="L22" s="880"/>
      <c r="M22" s="126"/>
      <c r="N22" s="126"/>
    </row>
    <row r="23" spans="1:14" s="70" customFormat="1" ht="23.25" customHeight="1" thickBot="1">
      <c r="A23" s="885"/>
      <c r="B23" s="886"/>
      <c r="C23" s="117" t="s">
        <v>280</v>
      </c>
      <c r="D23" s="872"/>
      <c r="E23" s="873"/>
      <c r="F23" s="873"/>
      <c r="G23" s="873"/>
      <c r="H23" s="874" t="s">
        <v>305</v>
      </c>
      <c r="I23" s="808"/>
      <c r="J23" s="875"/>
      <c r="K23" s="876" t="s">
        <v>84</v>
      </c>
      <c r="L23" s="877"/>
      <c r="M23" s="126"/>
      <c r="N23" s="126"/>
    </row>
    <row r="24" spans="1:14" s="70" customFormat="1" ht="23.25" customHeight="1" thickBot="1">
      <c r="A24" s="885"/>
      <c r="B24" s="886"/>
      <c r="C24" s="117" t="s">
        <v>281</v>
      </c>
      <c r="D24" s="872"/>
      <c r="E24" s="873"/>
      <c r="F24" s="873"/>
      <c r="G24" s="878"/>
      <c r="H24" s="829" t="s">
        <v>306</v>
      </c>
      <c r="I24" s="810"/>
      <c r="J24" s="830"/>
      <c r="K24" s="879"/>
      <c r="L24" s="880"/>
      <c r="M24" s="126"/>
      <c r="N24" s="126"/>
    </row>
    <row r="25" spans="1:14" s="70" customFormat="1" ht="23.25" customHeight="1" thickBot="1">
      <c r="A25" s="885"/>
      <c r="B25" s="886"/>
      <c r="C25" s="117" t="s">
        <v>282</v>
      </c>
      <c r="D25" s="872"/>
      <c r="E25" s="873"/>
      <c r="F25" s="873"/>
      <c r="G25" s="873"/>
      <c r="H25" s="874" t="s">
        <v>305</v>
      </c>
      <c r="I25" s="808"/>
      <c r="J25" s="875"/>
      <c r="K25" s="876" t="s">
        <v>84</v>
      </c>
      <c r="L25" s="877"/>
      <c r="M25" s="126"/>
      <c r="N25" s="126"/>
    </row>
    <row r="26" spans="1:14" s="70" customFormat="1" ht="23.25" customHeight="1" thickBot="1">
      <c r="A26" s="885"/>
      <c r="B26" s="886"/>
      <c r="C26" s="117" t="s">
        <v>283</v>
      </c>
      <c r="D26" s="872"/>
      <c r="E26" s="873"/>
      <c r="F26" s="873"/>
      <c r="G26" s="878"/>
      <c r="H26" s="829" t="s">
        <v>306</v>
      </c>
      <c r="I26" s="810"/>
      <c r="J26" s="830"/>
      <c r="K26" s="879"/>
      <c r="L26" s="880"/>
    </row>
    <row r="27" spans="1:14" s="70" customFormat="1" ht="23.25" customHeight="1" thickBot="1">
      <c r="A27" s="885"/>
      <c r="B27" s="886"/>
      <c r="C27" s="117" t="s">
        <v>284</v>
      </c>
      <c r="D27" s="872"/>
      <c r="E27" s="873"/>
      <c r="F27" s="873"/>
      <c r="G27" s="873"/>
      <c r="H27" s="874" t="s">
        <v>305</v>
      </c>
      <c r="I27" s="808"/>
      <c r="J27" s="875"/>
      <c r="K27" s="876" t="s">
        <v>84</v>
      </c>
      <c r="L27" s="877"/>
      <c r="M27" s="126"/>
      <c r="N27" s="126"/>
    </row>
    <row r="28" spans="1:14" s="70" customFormat="1" ht="23.25" customHeight="1" thickBot="1">
      <c r="A28" s="885"/>
      <c r="B28" s="886"/>
      <c r="C28" s="117" t="s">
        <v>285</v>
      </c>
      <c r="D28" s="872"/>
      <c r="E28" s="873"/>
      <c r="F28" s="873"/>
      <c r="G28" s="878"/>
      <c r="H28" s="829" t="s">
        <v>306</v>
      </c>
      <c r="I28" s="810"/>
      <c r="J28" s="830"/>
      <c r="K28" s="879"/>
      <c r="L28" s="880"/>
      <c r="M28" s="126"/>
      <c r="N28" s="126"/>
    </row>
    <row r="29" spans="1:14" s="70" customFormat="1" ht="23.25" customHeight="1" thickBot="1">
      <c r="A29" s="885"/>
      <c r="B29" s="886"/>
      <c r="C29" s="117" t="s">
        <v>286</v>
      </c>
      <c r="D29" s="872"/>
      <c r="E29" s="873"/>
      <c r="F29" s="873"/>
      <c r="G29" s="873"/>
      <c r="H29" s="874" t="s">
        <v>305</v>
      </c>
      <c r="I29" s="808"/>
      <c r="J29" s="875"/>
      <c r="K29" s="876" t="s">
        <v>84</v>
      </c>
      <c r="L29" s="877"/>
      <c r="M29" s="126"/>
      <c r="N29" s="126"/>
    </row>
    <row r="30" spans="1:14" s="70" customFormat="1" ht="23.25" customHeight="1" thickBot="1">
      <c r="A30" s="885"/>
      <c r="B30" s="886"/>
      <c r="C30" s="117" t="s">
        <v>287</v>
      </c>
      <c r="D30" s="872"/>
      <c r="E30" s="873"/>
      <c r="F30" s="873"/>
      <c r="G30" s="878"/>
      <c r="H30" s="829" t="s">
        <v>306</v>
      </c>
      <c r="I30" s="810"/>
      <c r="J30" s="830"/>
      <c r="K30" s="879"/>
      <c r="L30" s="880"/>
      <c r="M30" s="126"/>
      <c r="N30" s="126"/>
    </row>
    <row r="31" spans="1:14" s="70" customFormat="1" ht="23.25" customHeight="1" thickBot="1">
      <c r="A31" s="885"/>
      <c r="B31" s="886"/>
      <c r="C31" s="117" t="s">
        <v>288</v>
      </c>
      <c r="D31" s="872"/>
      <c r="E31" s="873"/>
      <c r="F31" s="873"/>
      <c r="G31" s="873"/>
      <c r="H31" s="874" t="s">
        <v>305</v>
      </c>
      <c r="I31" s="808"/>
      <c r="J31" s="875"/>
      <c r="K31" s="876" t="s">
        <v>84</v>
      </c>
      <c r="L31" s="877"/>
      <c r="M31" s="126"/>
      <c r="N31" s="126"/>
    </row>
    <row r="32" spans="1:14" s="70" customFormat="1" ht="23.25" customHeight="1" thickBot="1">
      <c r="A32" s="885"/>
      <c r="B32" s="886"/>
      <c r="C32" s="117" t="s">
        <v>289</v>
      </c>
      <c r="D32" s="872"/>
      <c r="E32" s="873"/>
      <c r="F32" s="873"/>
      <c r="G32" s="878"/>
      <c r="H32" s="829" t="s">
        <v>306</v>
      </c>
      <c r="I32" s="810"/>
      <c r="J32" s="830"/>
      <c r="K32" s="879"/>
      <c r="L32" s="880"/>
    </row>
    <row r="33" spans="1:14" s="70" customFormat="1" ht="23.25" customHeight="1" thickBot="1">
      <c r="A33" s="885"/>
      <c r="B33" s="886"/>
      <c r="C33" s="117" t="s">
        <v>290</v>
      </c>
      <c r="D33" s="872"/>
      <c r="E33" s="873"/>
      <c r="F33" s="873"/>
      <c r="G33" s="873"/>
      <c r="H33" s="874" t="s">
        <v>305</v>
      </c>
      <c r="I33" s="808"/>
      <c r="J33" s="875"/>
      <c r="K33" s="876" t="s">
        <v>84</v>
      </c>
      <c r="L33" s="877"/>
      <c r="M33" s="126"/>
      <c r="N33" s="126"/>
    </row>
    <row r="34" spans="1:14" s="70" customFormat="1" ht="23.25" customHeight="1" thickBot="1">
      <c r="A34" s="885"/>
      <c r="B34" s="886"/>
      <c r="C34" s="117" t="s">
        <v>291</v>
      </c>
      <c r="D34" s="872"/>
      <c r="E34" s="873"/>
      <c r="F34" s="873"/>
      <c r="G34" s="878"/>
      <c r="H34" s="829" t="s">
        <v>306</v>
      </c>
      <c r="I34" s="810"/>
      <c r="J34" s="830"/>
      <c r="K34" s="879"/>
      <c r="L34" s="880"/>
      <c r="M34" s="126"/>
      <c r="N34" s="126"/>
    </row>
    <row r="35" spans="1:14" s="70" customFormat="1" ht="23.25" customHeight="1" thickBot="1">
      <c r="A35" s="885"/>
      <c r="B35" s="886"/>
      <c r="C35" s="117" t="s">
        <v>292</v>
      </c>
      <c r="D35" s="872"/>
      <c r="E35" s="873"/>
      <c r="F35" s="873"/>
      <c r="G35" s="873"/>
      <c r="H35" s="874" t="s">
        <v>305</v>
      </c>
      <c r="I35" s="808"/>
      <c r="J35" s="875"/>
      <c r="K35" s="876" t="s">
        <v>84</v>
      </c>
      <c r="L35" s="877"/>
      <c r="M35" s="126"/>
      <c r="N35" s="126"/>
    </row>
    <row r="36" spans="1:14" s="70" customFormat="1" ht="23.25" customHeight="1" thickBot="1">
      <c r="A36" s="885"/>
      <c r="B36" s="886"/>
      <c r="C36" s="117" t="s">
        <v>293</v>
      </c>
      <c r="D36" s="872"/>
      <c r="E36" s="873"/>
      <c r="F36" s="873"/>
      <c r="G36" s="878"/>
      <c r="H36" s="829" t="s">
        <v>306</v>
      </c>
      <c r="I36" s="810"/>
      <c r="J36" s="830"/>
      <c r="K36" s="879"/>
      <c r="L36" s="880"/>
      <c r="M36" s="126"/>
      <c r="N36" s="126"/>
    </row>
    <row r="37" spans="1:14" s="70" customFormat="1" ht="23.25" customHeight="1" thickBot="1">
      <c r="A37" s="885"/>
      <c r="B37" s="886"/>
      <c r="C37" s="117" t="s">
        <v>294</v>
      </c>
      <c r="D37" s="872"/>
      <c r="E37" s="873"/>
      <c r="F37" s="873"/>
      <c r="G37" s="873"/>
      <c r="H37" s="874" t="s">
        <v>305</v>
      </c>
      <c r="I37" s="808"/>
      <c r="J37" s="875"/>
      <c r="K37" s="876" t="s">
        <v>84</v>
      </c>
      <c r="L37" s="877"/>
      <c r="M37" s="126"/>
      <c r="N37" s="126"/>
    </row>
    <row r="38" spans="1:14" s="70" customFormat="1" ht="23.25" customHeight="1" thickBot="1">
      <c r="A38" s="885"/>
      <c r="B38" s="886"/>
      <c r="C38" s="120" t="s">
        <v>295</v>
      </c>
      <c r="D38" s="872"/>
      <c r="E38" s="873"/>
      <c r="F38" s="873"/>
      <c r="G38" s="878"/>
      <c r="H38" s="829" t="s">
        <v>306</v>
      </c>
      <c r="I38" s="810"/>
      <c r="J38" s="830"/>
      <c r="K38" s="879"/>
      <c r="L38" s="880"/>
    </row>
    <row r="39" spans="1:14" s="70" customFormat="1" ht="31.5" customHeight="1">
      <c r="A39" s="122"/>
      <c r="B39" s="121"/>
      <c r="C39" s="865"/>
      <c r="D39" s="866"/>
      <c r="E39" s="866"/>
      <c r="F39" s="866"/>
      <c r="G39" s="867"/>
      <c r="H39" s="868" t="s">
        <v>308</v>
      </c>
      <c r="I39" s="868"/>
      <c r="J39" s="869"/>
      <c r="K39" s="870">
        <f>K6+K8+K10+K12+K14+K16+K18+K20+K22+K24+K26+K28+K30+K32+K34+K36+K38</f>
        <v>0</v>
      </c>
      <c r="L39" s="871"/>
    </row>
    <row r="40" spans="1:14" s="70" customFormat="1" ht="23.25" customHeight="1" thickBot="1">
      <c r="A40" s="136"/>
      <c r="B40" s="136"/>
      <c r="C40" s="119"/>
      <c r="D40" s="137"/>
      <c r="E40" s="134"/>
      <c r="F40" s="134"/>
      <c r="G40" s="134"/>
      <c r="H40" s="134"/>
      <c r="I40" s="134"/>
      <c r="J40" s="135"/>
      <c r="K40" s="127"/>
      <c r="L40" s="127"/>
    </row>
    <row r="41" spans="1:14" s="114" customFormat="1" ht="12" customHeight="1" thickBot="1">
      <c r="A41" s="112" t="s">
        <v>30</v>
      </c>
      <c r="B41" s="113"/>
      <c r="C41" s="114" t="s">
        <v>32</v>
      </c>
      <c r="G41" s="115"/>
    </row>
    <row r="42" spans="1:14" s="114" customFormat="1" ht="12" customHeight="1">
      <c r="A42" s="116" t="s">
        <v>33</v>
      </c>
      <c r="B42" s="273" t="s">
        <v>458</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vt:lpstr>
      <vt:lpstr>様式-2-Ⅰ（土木以外）</vt:lpstr>
      <vt:lpstr>様式-3-Ⅰ（土木以外）</vt:lpstr>
      <vt:lpstr>様式-4-Ⅰ（建築，建築設備）</vt:lpstr>
      <vt:lpstr>様式-5（登録基幹技能者）</vt:lpstr>
      <vt:lpstr>様式-6（修繕実績1）</vt:lpstr>
      <vt:lpstr>様式-6（修繕実績2）</vt:lpstr>
      <vt:lpstr>'様式-1-Ⅰ（建築）'!Print_Area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2024-04-05T08:27:45Z</cp:lastPrinted>
  <dcterms:created xsi:type="dcterms:W3CDTF">2010-05-27T06:44:32Z</dcterms:created>
  <dcterms:modified xsi:type="dcterms:W3CDTF">2024-06-28T00:07:52Z</dcterms:modified>
</cp:coreProperties>
</file>