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04年度（2022年度）\10_委員会\第20回_落札者決定基準_2月10日持込案件\03_結果報告\財務課送付\①仙台市交通局川内営業所施設更新等改築工事（建築）\"/>
    </mc:Choice>
  </mc:AlternateContent>
  <xr:revisionPtr revIDLastSave="0" documentId="13_ncr:1_{760A5138-5C7B-4233-97B8-169ED10D86BC}" xr6:coauthVersionLast="47" xr6:coauthVersionMax="47" xr10:uidLastSave="{00000000-0000-0000-0000-000000000000}"/>
  <bookViews>
    <workbookView xWindow="-120" yWindow="-120" windowWidth="29040" windowHeight="15990" tabRatio="907" xr2:uid="{00000000-000D-0000-FFFF-FFFF00000000}"/>
  </bookViews>
  <sheets>
    <sheet name="様式-共1-Ⅰ（建築）" sheetId="36" r:id="rId1"/>
    <sheet name="様式-共2-Ⅰ（土木以外）" sheetId="47" r:id="rId2"/>
    <sheet name="様式-共3-Ⅰ（土木以外）" sheetId="48" r:id="rId3"/>
    <sheet name="様式-共4-Ⅰ（建築，建築設備）" sheetId="38" r:id="rId4"/>
    <sheet name="様式-共5（登録基幹技能者）" sheetId="46" r:id="rId5"/>
    <sheet name="様式-共6（修繕実績1）" sheetId="40" r:id="rId6"/>
    <sheet name="様式-共6（修繕実績2）" sheetId="45" r:id="rId7"/>
  </sheets>
  <definedNames>
    <definedName name="_xlnm._FilterDatabase" localSheetId="0" hidden="1">'様式-共1-Ⅰ（建築）'!#REF!</definedName>
    <definedName name="_xlnm._FilterDatabase" localSheetId="2" hidden="1">'様式-共3-Ⅰ（土木以外）'!$A$12:$M$40</definedName>
    <definedName name="_xlnm.Print_Area" localSheetId="0">'様式-共1-Ⅰ（建築）'!$A$1:$N$55</definedName>
    <definedName name="_xlnm.Print_Area" localSheetId="1">'様式-共2-Ⅰ（土木以外）'!$A$1:$Q$28</definedName>
    <definedName name="_xlnm.Print_Area" localSheetId="2">'様式-共3-Ⅰ（土木以外）'!$A$1:$M$44</definedName>
    <definedName name="_xlnm.Print_Area" localSheetId="3">'様式-共4-Ⅰ（建築，建築設備）'!$A$1:$Q$60</definedName>
    <definedName name="_xlnm.Print_Area" localSheetId="4">'様式-共5（登録基幹技能者）'!$A$1:$N$45</definedName>
    <definedName name="_xlnm.Print_Area" localSheetId="5">'様式-共6（修繕実績1）'!$A$1:$L$42</definedName>
    <definedName name="_xlnm.Print_Area" localSheetId="6">'様式-共6（修繕実績2）'!$A$1:$L$42</definedName>
    <definedName name="_xlnm.Print_Titles" localSheetId="0">'様式-共1-Ⅰ（建築）'!$1:$7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5" i="46" l="1"/>
  <c r="F2" i="45" l="1"/>
  <c r="F2" i="40"/>
  <c r="J2" i="46"/>
  <c r="J2" i="38"/>
  <c r="G2" i="48"/>
  <c r="K3" i="47"/>
  <c r="I14" i="36" l="1"/>
  <c r="I34" i="36" l="1"/>
  <c r="K39" i="45" l="1"/>
  <c r="K39" i="40"/>
  <c r="I20" i="36" l="1"/>
  <c r="I31" i="36" l="1"/>
  <c r="L29" i="36"/>
  <c r="L30" i="36"/>
  <c r="I28" i="36" l="1"/>
  <c r="E41" i="36" l="1"/>
  <c r="F12" i="36"/>
  <c r="I10" i="36" s="1"/>
  <c r="K10" i="36" s="1"/>
  <c r="D47" i="36"/>
  <c r="D42" i="36"/>
  <c r="I40" i="36"/>
  <c r="K40" i="36" s="1"/>
  <c r="L40" i="36" s="1"/>
  <c r="I39" i="36"/>
  <c r="K39" i="36" s="1"/>
  <c r="I38" i="36"/>
  <c r="K38" i="36" s="1"/>
  <c r="L38" i="36" s="1"/>
  <c r="I37" i="36"/>
  <c r="K37" i="36" s="1"/>
  <c r="L37" i="36" s="1"/>
  <c r="E36" i="36"/>
  <c r="I35" i="36"/>
  <c r="K35" i="36" s="1"/>
  <c r="K34" i="36"/>
  <c r="I33" i="36"/>
  <c r="K33" i="36" s="1"/>
  <c r="K31" i="36"/>
  <c r="L31" i="36" s="1"/>
  <c r="K28" i="36"/>
  <c r="I27" i="36"/>
  <c r="K27" i="36" s="1"/>
  <c r="I26" i="36"/>
  <c r="K26" i="36" s="1"/>
  <c r="I25" i="36"/>
  <c r="K25" i="36" s="1"/>
  <c r="E24" i="36"/>
  <c r="I23" i="36"/>
  <c r="K23" i="36" s="1"/>
  <c r="I22" i="36"/>
  <c r="K22" i="36" s="1"/>
  <c r="I21" i="36"/>
  <c r="K21" i="36" s="1"/>
  <c r="L21" i="36" s="1"/>
  <c r="K20" i="36"/>
  <c r="I19" i="36"/>
  <c r="K19" i="36" s="1"/>
  <c r="E18" i="36"/>
  <c r="I17" i="36"/>
  <c r="K17" i="36" s="1"/>
  <c r="L17" i="36" s="1"/>
  <c r="I16" i="36"/>
  <c r="K16" i="36" s="1"/>
  <c r="I15" i="36"/>
  <c r="K15" i="36" s="1"/>
  <c r="L15" i="36" s="1"/>
  <c r="K14" i="36"/>
  <c r="L14" i="36" s="1"/>
  <c r="I13" i="36"/>
  <c r="K13" i="36" s="1"/>
  <c r="L10" i="36" l="1"/>
  <c r="L25" i="36"/>
  <c r="L33" i="36"/>
  <c r="L34" i="36"/>
  <c r="L27" i="36"/>
  <c r="L26" i="36"/>
  <c r="L35" i="36"/>
  <c r="L28" i="36"/>
  <c r="L19" i="36"/>
  <c r="L39" i="36"/>
  <c r="N37" i="36" s="1"/>
  <c r="L22" i="36"/>
  <c r="L13" i="36"/>
  <c r="L16" i="36"/>
  <c r="L20" i="36"/>
  <c r="L23" i="36"/>
  <c r="N10" i="36" l="1"/>
  <c r="N19" i="36"/>
  <c r="N25" i="36"/>
  <c r="N42" i="36" l="1"/>
  <c r="G46" i="36" s="1"/>
  <c r="K46"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19"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F21"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F22"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 ref="F23" authorId="0" shapeId="0" xr:uid="{00000000-0006-0000-0000-000004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500-000001000000}">
      <text>
        <r>
          <rPr>
            <sz val="9"/>
            <color indexed="81"/>
            <rFont val="MS P ゴシック"/>
            <family val="3"/>
            <charset val="128"/>
          </rPr>
          <t>例）◯◯局■■部△△課</t>
        </r>
      </text>
    </comment>
    <comment ref="D8" authorId="0" shapeId="0" xr:uid="{00000000-0006-0000-0500-000002000000}">
      <text>
        <r>
          <rPr>
            <sz val="9"/>
            <color indexed="81"/>
            <rFont val="MS P ゴシック"/>
            <family val="3"/>
            <charset val="128"/>
          </rPr>
          <t>例）◯◯局■■部△△課</t>
        </r>
      </text>
    </comment>
    <comment ref="D10" authorId="0" shapeId="0" xr:uid="{00000000-0006-0000-0500-000003000000}">
      <text>
        <r>
          <rPr>
            <sz val="9"/>
            <color indexed="81"/>
            <rFont val="MS P ゴシック"/>
            <family val="3"/>
            <charset val="128"/>
          </rPr>
          <t>例）◯◯局■■部△△課</t>
        </r>
      </text>
    </comment>
    <comment ref="D12" authorId="0" shapeId="0" xr:uid="{00000000-0006-0000-0500-000004000000}">
      <text>
        <r>
          <rPr>
            <sz val="9"/>
            <color indexed="81"/>
            <rFont val="MS P ゴシック"/>
            <family val="3"/>
            <charset val="128"/>
          </rPr>
          <t>例）◯◯局■■部△△課</t>
        </r>
      </text>
    </comment>
    <comment ref="D14" authorId="0" shapeId="0" xr:uid="{00000000-0006-0000-0500-000005000000}">
      <text>
        <r>
          <rPr>
            <sz val="9"/>
            <color indexed="81"/>
            <rFont val="MS P ゴシック"/>
            <family val="3"/>
            <charset val="128"/>
          </rPr>
          <t>例）◯◯局■■部△△課</t>
        </r>
      </text>
    </comment>
    <comment ref="D16" authorId="0" shapeId="0" xr:uid="{00000000-0006-0000-0500-000006000000}">
      <text>
        <r>
          <rPr>
            <sz val="9"/>
            <color indexed="81"/>
            <rFont val="MS P ゴシック"/>
            <family val="3"/>
            <charset val="128"/>
          </rPr>
          <t>例）◯◯局■■部△△課</t>
        </r>
      </text>
    </comment>
    <comment ref="D18" authorId="0" shapeId="0" xr:uid="{00000000-0006-0000-0500-000007000000}">
      <text>
        <r>
          <rPr>
            <sz val="9"/>
            <color indexed="81"/>
            <rFont val="MS P ゴシック"/>
            <family val="3"/>
            <charset val="128"/>
          </rPr>
          <t>例）◯◯局■■部△△課</t>
        </r>
      </text>
    </comment>
    <comment ref="D20" authorId="0" shapeId="0" xr:uid="{00000000-0006-0000-0500-000008000000}">
      <text>
        <r>
          <rPr>
            <sz val="9"/>
            <color indexed="81"/>
            <rFont val="MS P ゴシック"/>
            <family val="3"/>
            <charset val="128"/>
          </rPr>
          <t>例）◯◯局■■部△△課</t>
        </r>
      </text>
    </comment>
    <comment ref="D22" authorId="0" shapeId="0" xr:uid="{00000000-0006-0000-0500-000009000000}">
      <text>
        <r>
          <rPr>
            <sz val="9"/>
            <color indexed="81"/>
            <rFont val="MS P ゴシック"/>
            <family val="3"/>
            <charset val="128"/>
          </rPr>
          <t>例）◯◯局■■部△△課</t>
        </r>
      </text>
    </comment>
    <comment ref="D24" authorId="0" shapeId="0" xr:uid="{00000000-0006-0000-0500-00000A000000}">
      <text>
        <r>
          <rPr>
            <sz val="9"/>
            <color indexed="81"/>
            <rFont val="MS P ゴシック"/>
            <family val="3"/>
            <charset val="128"/>
          </rPr>
          <t>例）◯◯局■■部△△課</t>
        </r>
      </text>
    </comment>
    <comment ref="D26" authorId="0" shapeId="0" xr:uid="{00000000-0006-0000-0500-00000B000000}">
      <text>
        <r>
          <rPr>
            <sz val="9"/>
            <color indexed="81"/>
            <rFont val="MS P ゴシック"/>
            <family val="3"/>
            <charset val="128"/>
          </rPr>
          <t>例）◯◯局■■部△△課</t>
        </r>
      </text>
    </comment>
    <comment ref="D28" authorId="0" shapeId="0" xr:uid="{00000000-0006-0000-0500-00000C000000}">
      <text>
        <r>
          <rPr>
            <sz val="9"/>
            <color indexed="81"/>
            <rFont val="MS P ゴシック"/>
            <family val="3"/>
            <charset val="128"/>
          </rPr>
          <t>例）◯◯局■■部△△課</t>
        </r>
      </text>
    </comment>
    <comment ref="D30" authorId="0" shapeId="0" xr:uid="{00000000-0006-0000-0500-00000D000000}">
      <text>
        <r>
          <rPr>
            <sz val="9"/>
            <color indexed="81"/>
            <rFont val="MS P ゴシック"/>
            <family val="3"/>
            <charset val="128"/>
          </rPr>
          <t>例）◯◯局■■部△△課</t>
        </r>
      </text>
    </comment>
    <comment ref="D32" authorId="0" shapeId="0" xr:uid="{00000000-0006-0000-0500-00000E000000}">
      <text>
        <r>
          <rPr>
            <sz val="9"/>
            <color indexed="81"/>
            <rFont val="MS P ゴシック"/>
            <family val="3"/>
            <charset val="128"/>
          </rPr>
          <t>例）◯◯局■■部△△課</t>
        </r>
      </text>
    </comment>
    <comment ref="D34" authorId="0" shapeId="0" xr:uid="{00000000-0006-0000-0500-00000F000000}">
      <text>
        <r>
          <rPr>
            <sz val="9"/>
            <color indexed="81"/>
            <rFont val="MS P ゴシック"/>
            <family val="3"/>
            <charset val="128"/>
          </rPr>
          <t>例）◯◯局■■部△△課</t>
        </r>
      </text>
    </comment>
    <comment ref="D36" authorId="0" shapeId="0" xr:uid="{00000000-0006-0000-0500-000010000000}">
      <text>
        <r>
          <rPr>
            <sz val="9"/>
            <color indexed="81"/>
            <rFont val="MS P ゴシック"/>
            <family val="3"/>
            <charset val="128"/>
          </rPr>
          <t>例）◯◯局■■部△△課</t>
        </r>
      </text>
    </comment>
    <comment ref="D38" authorId="0" shapeId="0" xr:uid="{00000000-0006-0000-0500-00001100000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600-000001000000}">
      <text>
        <r>
          <rPr>
            <sz val="9"/>
            <color indexed="81"/>
            <rFont val="MS P ゴシック"/>
            <family val="3"/>
            <charset val="128"/>
          </rPr>
          <t>例）◯◯局■■部△△課</t>
        </r>
      </text>
    </comment>
    <comment ref="D8" authorId="0" shapeId="0" xr:uid="{00000000-0006-0000-0600-000002000000}">
      <text>
        <r>
          <rPr>
            <sz val="9"/>
            <color indexed="81"/>
            <rFont val="MS P ゴシック"/>
            <family val="3"/>
            <charset val="128"/>
          </rPr>
          <t>例）◯◯局■■部△△課</t>
        </r>
      </text>
    </comment>
    <comment ref="D10" authorId="0" shapeId="0" xr:uid="{00000000-0006-0000-0600-000003000000}">
      <text>
        <r>
          <rPr>
            <sz val="9"/>
            <color indexed="81"/>
            <rFont val="MS P ゴシック"/>
            <family val="3"/>
            <charset val="128"/>
          </rPr>
          <t>例）◯◯局■■部△△課</t>
        </r>
      </text>
    </comment>
    <comment ref="D12" authorId="0" shapeId="0" xr:uid="{00000000-0006-0000-0600-000004000000}">
      <text>
        <r>
          <rPr>
            <sz val="9"/>
            <color indexed="81"/>
            <rFont val="MS P ゴシック"/>
            <family val="3"/>
            <charset val="128"/>
          </rPr>
          <t>例）◯◯局■■部△△課</t>
        </r>
      </text>
    </comment>
    <comment ref="D14" authorId="0" shapeId="0" xr:uid="{00000000-0006-0000-0600-000005000000}">
      <text>
        <r>
          <rPr>
            <sz val="9"/>
            <color indexed="81"/>
            <rFont val="MS P ゴシック"/>
            <family val="3"/>
            <charset val="128"/>
          </rPr>
          <t>例）◯◯局■■部△△課</t>
        </r>
      </text>
    </comment>
    <comment ref="D16" authorId="0" shapeId="0" xr:uid="{00000000-0006-0000-0600-000006000000}">
      <text>
        <r>
          <rPr>
            <sz val="9"/>
            <color indexed="81"/>
            <rFont val="MS P ゴシック"/>
            <family val="3"/>
            <charset val="128"/>
          </rPr>
          <t>例）◯◯局■■部△△課</t>
        </r>
      </text>
    </comment>
    <comment ref="D18" authorId="0" shapeId="0" xr:uid="{00000000-0006-0000-0600-000007000000}">
      <text>
        <r>
          <rPr>
            <sz val="9"/>
            <color indexed="81"/>
            <rFont val="MS P ゴシック"/>
            <family val="3"/>
            <charset val="128"/>
          </rPr>
          <t>例）◯◯局■■部△△課</t>
        </r>
      </text>
    </comment>
    <comment ref="D20" authorId="0" shapeId="0" xr:uid="{00000000-0006-0000-0600-000008000000}">
      <text>
        <r>
          <rPr>
            <sz val="9"/>
            <color indexed="81"/>
            <rFont val="MS P ゴシック"/>
            <family val="3"/>
            <charset val="128"/>
          </rPr>
          <t>例）◯◯局■■部△△課</t>
        </r>
      </text>
    </comment>
    <comment ref="D22" authorId="0" shapeId="0" xr:uid="{00000000-0006-0000-0600-000009000000}">
      <text>
        <r>
          <rPr>
            <sz val="9"/>
            <color indexed="81"/>
            <rFont val="MS P ゴシック"/>
            <family val="3"/>
            <charset val="128"/>
          </rPr>
          <t>例）◯◯局■■部△△課</t>
        </r>
      </text>
    </comment>
    <comment ref="D24" authorId="0" shapeId="0" xr:uid="{00000000-0006-0000-0600-00000A000000}">
      <text>
        <r>
          <rPr>
            <sz val="9"/>
            <color indexed="81"/>
            <rFont val="MS P ゴシック"/>
            <family val="3"/>
            <charset val="128"/>
          </rPr>
          <t>例）◯◯局■■部△△課</t>
        </r>
      </text>
    </comment>
    <comment ref="D26" authorId="0" shapeId="0" xr:uid="{00000000-0006-0000-0600-00000B000000}">
      <text>
        <r>
          <rPr>
            <sz val="9"/>
            <color indexed="81"/>
            <rFont val="MS P ゴシック"/>
            <family val="3"/>
            <charset val="128"/>
          </rPr>
          <t>例）◯◯局■■部△△課</t>
        </r>
      </text>
    </comment>
    <comment ref="D28" authorId="0" shapeId="0" xr:uid="{00000000-0006-0000-0600-00000C000000}">
      <text>
        <r>
          <rPr>
            <sz val="9"/>
            <color indexed="81"/>
            <rFont val="MS P ゴシック"/>
            <family val="3"/>
            <charset val="128"/>
          </rPr>
          <t>例）◯◯局■■部△△課</t>
        </r>
      </text>
    </comment>
    <comment ref="D30" authorId="0" shapeId="0" xr:uid="{00000000-0006-0000-0600-00000D000000}">
      <text>
        <r>
          <rPr>
            <sz val="9"/>
            <color indexed="81"/>
            <rFont val="MS P ゴシック"/>
            <family val="3"/>
            <charset val="128"/>
          </rPr>
          <t>例）◯◯局■■部△△課</t>
        </r>
      </text>
    </comment>
    <comment ref="D32" authorId="0" shapeId="0" xr:uid="{00000000-0006-0000-0600-00000E000000}">
      <text>
        <r>
          <rPr>
            <sz val="9"/>
            <color indexed="81"/>
            <rFont val="MS P ゴシック"/>
            <family val="3"/>
            <charset val="128"/>
          </rPr>
          <t>例）◯◯局■■部△△課</t>
        </r>
      </text>
    </comment>
    <comment ref="D34" authorId="0" shapeId="0" xr:uid="{00000000-0006-0000-0600-00000F000000}">
      <text>
        <r>
          <rPr>
            <sz val="9"/>
            <color indexed="81"/>
            <rFont val="MS P ゴシック"/>
            <family val="3"/>
            <charset val="128"/>
          </rPr>
          <t>例）◯◯局■■部△△課</t>
        </r>
      </text>
    </comment>
    <comment ref="D36" authorId="0" shapeId="0" xr:uid="{00000000-0006-0000-0600-000010000000}">
      <text>
        <r>
          <rPr>
            <sz val="9"/>
            <color indexed="81"/>
            <rFont val="MS P ゴシック"/>
            <family val="3"/>
            <charset val="128"/>
          </rPr>
          <t>例）◯◯局■■部△△課</t>
        </r>
      </text>
    </comment>
    <comment ref="D38" authorId="0" shapeId="0" xr:uid="{00000000-0006-0000-0600-000011000000}">
      <text>
        <r>
          <rPr>
            <sz val="9"/>
            <color indexed="81"/>
            <rFont val="MS P ゴシック"/>
            <family val="3"/>
            <charset val="128"/>
          </rPr>
          <t>例）◯◯局■■部△△課</t>
        </r>
      </text>
    </comment>
  </commentList>
</comments>
</file>

<file path=xl/sharedStrings.xml><?xml version="1.0" encoding="utf-8"?>
<sst xmlns="http://schemas.openxmlformats.org/spreadsheetml/2006/main" count="778" uniqueCount="453">
  <si>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</si>
  <si>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</si>
  <si>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</si>
  <si>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</si>
  <si>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</si>
  <si>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</si>
  <si>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</si>
  <si>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</si>
  <si>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</si>
  <si>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</si>
  <si>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</si>
  <si>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</si>
  <si>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</si>
  <si>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</si>
  <si>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</si>
  <si>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</si>
  <si>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</si>
  <si>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</si>
  <si>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</si>
  <si>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</si>
  <si>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</si>
  <si>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</si>
  <si>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</si>
  <si>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</si>
  <si>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</si>
  <si>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</si>
  <si>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</si>
  <si>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</si>
  <si>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</si>
  <si>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</si>
  <si>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</si>
  <si>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</si>
  <si>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</si>
  <si>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</si>
  <si>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</si>
  <si>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</si>
  <si>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</si>
  <si>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</si>
  <si>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</si>
  <si>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</si>
  <si>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</si>
  <si>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</si>
  <si>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</si>
  <si>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</si>
  <si>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</si>
  <si>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</si>
  <si>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</si>
  <si>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</si>
  <si>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</si>
  <si>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</si>
  <si>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</si>
  <si>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</si>
  <si>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</si>
  <si>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</si>
  <si>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</si>
  <si>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</si>
  <si>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</si>
  <si>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</si>
  <si>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</si>
  <si>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</si>
  <si>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</si>
  <si>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</si>
  <si>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</si>
  <si>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</si>
  <si>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</si>
  <si>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</si>
  <si>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</si>
  <si>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</si>
  <si>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</si>
  <si>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</si>
  <si>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</si>
  <si>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</si>
  <si>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</si>
  <si>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</si>
  <si>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</si>
  <si>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</si>
  <si>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</si>
  <si>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</si>
  <si>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</si>
  <si>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</si>
  <si>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</si>
  <si>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</si>
  <si>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</si>
  <si>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</si>
  <si>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</si>
  <si>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</si>
  <si>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</si>
  <si>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</si>
  <si>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</si>
  <si>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</si>
  <si>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</si>
  <si>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</si>
  <si>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</si>
  <si>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</si>
  <si>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</si>
  <si>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</si>
  <si>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</si>
  <si>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</si>
  <si>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</si>
  <si>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</si>
  <si>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</si>
  <si>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</si>
  <si>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</si>
  <si>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</si>
  <si>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</si>
  <si>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</si>
  <si>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</si>
  <si>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</si>
  <si>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</si>
  <si>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</si>
  <si>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</si>
  <si>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</si>
  <si>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</si>
  <si>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</si>
  <si>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</si>
  <si>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</si>
  <si>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</si>
  <si>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</si>
  <si>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</si>
  <si>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</si>
  <si>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</si>
  <si>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</si>
  <si>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</si>
  <si>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</si>
  <si>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</si>
  <si>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</si>
  <si>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</si>
  <si>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</si>
  <si>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</si>
  <si>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</si>
  <si>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</si>
  <si>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</si>
  <si>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</si>
  <si>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</si>
  <si>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</si>
  <si>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</si>
  <si>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</si>
  <si>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</si>
  <si>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</si>
  <si>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</si>
  <si>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</si>
  <si>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</si>
  <si>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</si>
  <si>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</si>
  <si>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</si>
  <si>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</si>
  <si>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</si>
  <si>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</si>
  <si>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</si>
  <si>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</si>
  <si>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</si>
  <si>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</si>
  <si>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</si>
  <si>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</si>
  <si>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</si>
  <si>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</si>
  <si>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</si>
  <si>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</si>
  <si>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</si>
  <si>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</si>
  <si>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</si>
  <si>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</si>
  <si>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</si>
  <si>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</si>
  <si>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</si>
  <si>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</si>
  <si>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</si>
  <si>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</si>
  <si>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</si>
  <si>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</si>
  <si>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認証取得あり</t>
    <phoneticPr fontId="3"/>
  </si>
  <si>
    <t>加入あり</t>
    <phoneticPr fontId="3"/>
  </si>
  <si>
    <t>指名停止あり</t>
    <phoneticPr fontId="3"/>
  </si>
  <si>
    <t>＋</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</si>
  <si>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</si>
  <si>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</si>
  <si>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</si>
  <si>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</si>
  <si>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</si>
  <si>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</si>
  <si>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</si>
  <si>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</si>
  <si>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</si>
  <si>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</si>
  <si>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</si>
  <si>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</si>
  <si>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</si>
  <si>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</si>
  <si>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</si>
  <si>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</si>
  <si>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</si>
  <si>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</si>
  <si>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</si>
  <si>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</si>
  <si>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</si>
  <si>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</si>
  <si>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</si>
  <si>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</si>
  <si>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</si>
  <si>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</si>
  <si>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</si>
  <si>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</si>
  <si>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</si>
  <si>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</si>
  <si>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</si>
  <si>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</si>
  <si>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</si>
  <si>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</si>
  <si>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</si>
  <si>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</si>
  <si>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</si>
  <si>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</si>
  <si>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</si>
  <si>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</si>
  <si>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</si>
  <si>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</si>
  <si>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</si>
  <si>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</si>
  <si>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</si>
  <si>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</si>
  <si>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</si>
  <si>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</si>
  <si>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</si>
  <si>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</si>
  <si>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</si>
  <si>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</si>
  <si>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</si>
  <si>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 xml:space="preserve">                                                                                                                                                                                                                                                                                                                                                                                                                                                                                                                                                                                                                                                                                                                                                                                                                                                                                                                                                                                                                                                                                                                                                                                                                                                                                                                                                                                                                                                                                                                                                                                                                                                                                                                                                                                             </t>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</si>
  <si>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</si>
  <si>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</si>
  <si>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</si>
  <si>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</si>
  <si>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</si>
  <si>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評価値申告書　【簡易型Ⅰ型（建築型）】</t>
    <rPh sb="0" eb="2">
      <t>ヒョウカ</t>
    </rPh>
    <rPh sb="2" eb="3">
      <t>チ</t>
    </rPh>
    <rPh sb="3" eb="5">
      <t>シンコク</t>
    </rPh>
    <rPh sb="5" eb="6">
      <t>ショ</t>
    </rPh>
    <rPh sb="8" eb="10">
      <t>カンイ</t>
    </rPh>
    <rPh sb="10" eb="11">
      <t>カタ</t>
    </rPh>
    <rPh sb="12" eb="13">
      <t>カタ</t>
    </rPh>
    <rPh sb="14" eb="16">
      <t>ケンチク</t>
    </rPh>
    <rPh sb="16" eb="17">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</si>
  <si>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</si>
  <si>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</si>
  <si>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</si>
  <si>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</si>
  <si>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</si>
  <si>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</si>
  <si>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</si>
  <si>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</si>
  <si>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</si>
  <si>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</si>
  <si>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</si>
  <si>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</si>
  <si>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</si>
  <si>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</si>
  <si>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</si>
  <si>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</si>
  <si>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</si>
  <si>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</si>
  <si>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</si>
  <si>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</si>
  <si>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</si>
  <si>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</si>
  <si>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（仙台市確認欄）</t>
    <phoneticPr fontId="3"/>
  </si>
  <si>
    <t>チェック　□</t>
    <phoneticPr fontId="3"/>
  </si>
  <si>
    <t>ISO14001</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</si>
  <si>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</si>
  <si>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</si>
  <si>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</si>
  <si>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</si>
  <si>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</si>
  <si>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</si>
  <si>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</si>
  <si>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</si>
  <si>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</si>
  <si>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</si>
  <si>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</si>
  <si>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</si>
  <si>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</si>
  <si>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</si>
  <si>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</si>
  <si>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</si>
  <si>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</si>
  <si>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</si>
  <si>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</si>
  <si>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</si>
  <si>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</si>
  <si>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令和3年度</t>
    <rPh sb="0" eb="2">
      <t>レイワ</t>
    </rPh>
    <rPh sb="3" eb="5">
      <t>ネンド</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</si>
  <si>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</si>
  <si>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</si>
  <si>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</si>
  <si>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対応内容</t>
    <rPh sb="0" eb="2">
      <t>タイオウ</t>
    </rPh>
    <rPh sb="2" eb="4">
      <t>ナイヨウ</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</si>
  <si>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</si>
  <si>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</si>
  <si>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</si>
  <si>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</si>
  <si>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</si>
  <si>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</si>
  <si>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</si>
  <si>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</si>
  <si>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登録の有無</t>
    <rPh sb="0" eb="2">
      <t>トウロク</t>
    </rPh>
    <rPh sb="3" eb="5">
      <t>ウム</t>
    </rPh>
    <phoneticPr fontId="3"/>
  </si>
  <si>
    <t>登録あり</t>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</si>
  <si>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</si>
  <si>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</si>
  <si>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</si>
  <si>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</si>
  <si>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※配置状況は，様式-共5に詳しい内容を記載</t>
    <rPh sb="1" eb="3">
      <t>ハイチ</t>
    </rPh>
    <rPh sb="3" eb="5">
      <t>ジョウキョウ</t>
    </rPh>
    <phoneticPr fontId="3"/>
  </si>
  <si>
    <t>登録及び実績あり</t>
    <rPh sb="2" eb="3">
      <t>オヨ</t>
    </rPh>
    <rPh sb="4" eb="6">
      <t>ジッセキ</t>
    </rPh>
    <phoneticPr fontId="3"/>
  </si>
  <si>
    <t>なし　</t>
  </si>
  <si>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</si>
  <si>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</si>
  <si>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</si>
  <si>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</si>
  <si>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各年度に所管区域内の施工実績あり</t>
    <rPh sb="0" eb="3">
      <t>カクネンド</t>
    </rPh>
    <rPh sb="4" eb="6">
      <t>ショカン</t>
    </rPh>
    <rPh sb="6" eb="8">
      <t>クイキ</t>
    </rPh>
    <rPh sb="8" eb="9">
      <t>ナイ</t>
    </rPh>
    <rPh sb="10" eb="12">
      <t>セコウ</t>
    </rPh>
    <rPh sb="12" eb="14">
      <t>ジッセキ</t>
    </rPh>
    <phoneticPr fontId="3"/>
  </si>
  <si>
    <t>-----以下は地域実績型の工事で選択可-----</t>
  </si>
  <si>
    <t>施工実績あり</t>
  </si>
  <si>
    <t>複数施工実績あり</t>
  </si>
  <si>
    <t>従事実績あり</t>
  </si>
  <si>
    <t>複数従事実績あり</t>
  </si>
  <si>
    <t>登録等あり</t>
  </si>
  <si>
    <t>複数登録等あり</t>
  </si>
  <si>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</si>
  <si>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</si>
  <si>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</si>
  <si>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</si>
  <si>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</si>
  <si>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</si>
  <si>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</si>
  <si>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</si>
  <si>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</si>
  <si>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</si>
  <si>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</si>
  <si>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</si>
  <si>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</si>
  <si>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</si>
  <si>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</si>
  <si>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</si>
  <si>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</si>
  <si>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</si>
  <si>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</si>
  <si>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</si>
  <si>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</si>
  <si>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</si>
  <si>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</si>
  <si>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</si>
  <si>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</si>
  <si>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</si>
  <si>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</si>
  <si>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</si>
  <si>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</si>
  <si>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</si>
  <si>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</si>
  <si>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</si>
  <si>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</si>
  <si>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</si>
  <si>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</si>
  <si>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</si>
  <si>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</si>
  <si>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</si>
  <si>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</si>
  <si>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</si>
  <si>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</si>
  <si>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</si>
  <si>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</si>
  <si>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修繕実績調書</t>
    <rPh sb="0" eb="2">
      <t>シュウゼン</t>
    </rPh>
    <rPh sb="2" eb="4">
      <t>ジッセキ</t>
    </rPh>
    <rPh sb="4" eb="6">
      <t>チョウショ</t>
    </rPh>
    <phoneticPr fontId="3"/>
  </si>
  <si>
    <t>※修繕実績の場合は「修繕実績」とし，様式-共6に詳細を記載</t>
    <rPh sb="1" eb="3">
      <t>シュウゼン</t>
    </rPh>
    <rPh sb="3" eb="5">
      <t>ジッセキ</t>
    </rPh>
    <rPh sb="6" eb="8">
      <t>バアイ</t>
    </rPh>
    <rPh sb="10" eb="12">
      <t>シュウゼン</t>
    </rPh>
    <rPh sb="12" eb="14">
      <t>ジッセキ</t>
    </rPh>
    <rPh sb="24" eb="26">
      <t>ショウサイ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</si>
  <si>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</si>
  <si>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</si>
  <si>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従事実績件名 １</t>
    <rPh sb="0" eb="2">
      <t>ジュウジ</t>
    </rPh>
    <rPh sb="2" eb="4">
      <t>ジッセキ</t>
    </rPh>
    <rPh sb="4" eb="6">
      <t>ケンメイ</t>
    </rPh>
    <phoneticPr fontId="3"/>
  </si>
  <si>
    <t>従事実績件名 １８</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</si>
  <si>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</si>
  <si>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</si>
  <si>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</si>
  <si>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</si>
  <si>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</si>
  <si>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</si>
  <si>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</si>
  <si>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</si>
  <si>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</si>
  <si>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</si>
  <si>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２５</t>
    <rPh sb="0" eb="2">
      <t>ハッチュウ</t>
    </rPh>
    <rPh sb="2" eb="4">
      <t>ブショ</t>
    </rPh>
    <rPh sb="4" eb="5">
      <t>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</si>
  <si>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</si>
  <si>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</si>
  <si>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</si>
  <si>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</si>
  <si>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</si>
  <si>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</si>
  <si>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</si>
  <si>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</si>
  <si>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</si>
  <si>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</si>
  <si>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</si>
  <si>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</si>
  <si>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</si>
  <si>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</si>
  <si>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</si>
  <si>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</si>
  <si>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</si>
  <si>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</si>
  <si>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</si>
  <si>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</si>
  <si>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令和2年</t>
    <rPh sb="0" eb="2">
      <t>レイワ</t>
    </rPh>
    <rPh sb="3" eb="4">
      <t>ネン</t>
    </rPh>
    <phoneticPr fontId="3"/>
  </si>
  <si>
    <t>（完成年度）</t>
    <rPh sb="1" eb="3">
      <t>カンセイ</t>
    </rPh>
    <rPh sb="3" eb="5">
      <t>ネンド</t>
    </rPh>
    <phoneticPr fontId="3"/>
  </si>
  <si>
    <t>ア　過去4年間における工事成績評定点
　　　（上位実績の平均点）
　　　　　【対象実績数】建築…上位2件</t>
    <rPh sb="23" eb="25">
      <t>ジョウイ</t>
    </rPh>
    <rPh sb="25" eb="27">
      <t>ジッセキ</t>
    </rPh>
    <rPh sb="48" eb="50">
      <t>ケンチク</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</si>
  <si>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</si>
  <si>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</si>
  <si>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</si>
  <si>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</si>
  <si>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</si>
  <si>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</si>
  <si>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</si>
  <si>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</si>
  <si>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</si>
  <si>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（一社）全国土木施工管理技士会連合会</t>
    <phoneticPr fontId="3"/>
  </si>
  <si>
    <t>（公社）日本建築士会連合会</t>
    <phoneticPr fontId="3"/>
  </si>
  <si>
    <t>（公社）空気調和・衛生工学会</t>
    <phoneticPr fontId="3"/>
  </si>
  <si>
    <t>（公社）日本技術士会</t>
    <phoneticPr fontId="3"/>
  </si>
  <si>
    <t>（一社）建築設備技術者協会</t>
  </si>
  <si>
    <t>（公社）日本造園学会</t>
    <rPh sb="4" eb="6">
      <t>ニホン</t>
    </rPh>
    <rPh sb="6" eb="8">
      <t>ゾウエン</t>
    </rPh>
    <rPh sb="8" eb="10">
      <t>ガッカイ</t>
    </rPh>
    <phoneticPr fontId="3"/>
  </si>
  <si>
    <t>（公社）農業農村工学会技術者継続教育機構</t>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</si>
  <si>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</si>
  <si>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</si>
  <si>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</si>
  <si>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</si>
  <si>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</si>
  <si>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</si>
  <si>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</si>
  <si>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</si>
  <si>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</si>
  <si>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常用雇用障害者数（障害者雇用状況報告書による場合 ⑩障害者数の計）</t>
    <rPh sb="9" eb="11">
      <t>ショウガイ</t>
    </rPh>
    <rPh sb="11" eb="12">
      <t>モノ</t>
    </rPh>
    <phoneticPr fontId="3"/>
  </si>
  <si>
    <t xml:space="preserve">障害者雇用状況報告書による場合 ⑫障害者の不足数 </t>
    <rPh sb="13" eb="15">
      <t>バアイ</t>
    </rPh>
    <rPh sb="17" eb="20">
      <t>ショウガイシャ</t>
    </rPh>
    <phoneticPr fontId="3"/>
  </si>
  <si>
    <t>法定雇用障害者数未満</t>
    <rPh sb="0" eb="2">
      <t>ホウテイ</t>
    </rPh>
    <rPh sb="2" eb="4">
      <t>コヨウ</t>
    </rPh>
    <rPh sb="8" eb="10">
      <t>ミマン</t>
    </rPh>
    <phoneticPr fontId="3"/>
  </si>
  <si>
    <t>令和3年</t>
    <rPh sb="0" eb="2">
      <t>レイワ</t>
    </rPh>
    <rPh sb="3" eb="4">
      <t>ネン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</si>
  <si>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</si>
  <si>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</si>
  <si>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</si>
  <si>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様式-共1-Ⅰ（建築）【交通局】</t>
    <rPh sb="0" eb="2">
      <t>ヨウシキ</t>
    </rPh>
    <rPh sb="3" eb="4">
      <t>キョウ</t>
    </rPh>
    <rPh sb="8" eb="10">
      <t>ケンチク</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</si>
  <si>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</si>
  <si>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</si>
  <si>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様式-共4-Ⅰ（建築，建築設備）【交通局】</t>
    <rPh sb="0" eb="2">
      <t>ヨウシキ</t>
    </rPh>
    <rPh sb="3" eb="4">
      <t>キョウ</t>
    </rPh>
    <rPh sb="8" eb="10">
      <t>ケンチク</t>
    </rPh>
    <rPh sb="11" eb="13">
      <t>ケンチク</t>
    </rPh>
    <rPh sb="13" eb="15">
      <t>セツビ</t>
    </rPh>
    <phoneticPr fontId="3"/>
  </si>
  <si>
    <t>様式-共5【交通局】</t>
    <rPh sb="0" eb="2">
      <t>ヨウシキ</t>
    </rPh>
    <rPh sb="3" eb="4">
      <t>トモ</t>
    </rPh>
    <phoneticPr fontId="3"/>
  </si>
  <si>
    <t>様式-共6【交通局】</t>
    <rPh sb="0" eb="2">
      <t>ヨウシキ</t>
    </rPh>
    <rPh sb="3" eb="4">
      <t>トモ</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</si>
  <si>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</si>
  <si>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</si>
  <si>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</si>
  <si>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</si>
  <si>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</si>
  <si>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</si>
  <si>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</si>
  <si>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</si>
  <si>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</si>
  <si>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</si>
  <si>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</si>
  <si>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</si>
  <si>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</si>
  <si>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</si>
  <si>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</si>
  <si>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</si>
  <si>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表彰歴又は施工実績あり</t>
    <phoneticPr fontId="3"/>
  </si>
  <si>
    <t>仙台市交通局川内営業所施設更新等改築工事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</si>
</sst>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0070C0"/>
      <name val="ＭＳ Ｐゴシック"/>
      <family val="3"/>
      <charset val="128"/>
      <scheme val="minor"/>
    </font>
    <font>
      <sz val="9"/>
      <color rgb="FF0070C0"/>
      <name val="ＭＳ Ｐゴシック"/>
      <family val="3"/>
      <charset val="128"/>
    </font>
    <font>
      <sz val="10"/>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medium">
        <color indexed="64"/>
      </top>
      <bottom style="medium">
        <color indexed="64"/>
      </bottom>
      <diagonal style="hair">
        <color indexed="64"/>
      </diagonal>
    </border>
    <border>
      <left style="medium">
        <color indexed="64"/>
      </left>
      <right style="thin">
        <color indexed="64"/>
      </right>
      <top/>
      <bottom style="medium">
        <color indexed="64"/>
      </bottom>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46">
    <xf numFmtId="0" fontId="0" fillId="0" borderId="0" xfId="0">
      <alignment vertical="center"/>
    </xf>
    <xf numFmtId="0" fontId="2" fillId="0" borderId="0" xfId="1" applyFont="1"/>
    <xf numFmtId="0" fontId="2" fillId="0" borderId="0" xfId="1" applyFont="1" applyAlignment="1">
      <alignment horizontal="center" vertical="center"/>
    </xf>
    <xf numFmtId="0" fontId="5" fillId="0" borderId="0" xfId="1" applyFont="1" applyAlignment="1">
      <alignment horizontal="center"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4" fillId="0" borderId="0" xfId="1" applyFont="1" applyAlignment="1">
      <alignment horizontal="center" vertical="center"/>
    </xf>
    <xf numFmtId="176" fontId="2" fillId="0" borderId="0" xfId="0" applyNumberFormat="1" applyFont="1">
      <alignment vertical="center"/>
    </xf>
    <xf numFmtId="0" fontId="1" fillId="0" borderId="0" xfId="0" applyFont="1" applyAlignment="1">
      <alignment horizontal="center" vertical="center"/>
    </xf>
    <xf numFmtId="0" fontId="2" fillId="0" borderId="0" xfId="3" applyFont="1" applyAlignment="1">
      <alignment vertical="center"/>
    </xf>
    <xf numFmtId="0" fontId="2" fillId="0" borderId="0" xfId="3" applyFont="1" applyAlignment="1">
      <alignment horizontal="center" vertical="center"/>
    </xf>
    <xf numFmtId="0" fontId="6" fillId="0" borderId="0" xfId="3" applyFont="1" applyAlignment="1">
      <alignment horizontal="center" vertical="center"/>
    </xf>
    <xf numFmtId="0" fontId="2" fillId="0" borderId="0" xfId="3" applyFont="1" applyAlignment="1">
      <alignment horizontal="center" vertical="top" wrapText="1"/>
    </xf>
    <xf numFmtId="0" fontId="2" fillId="0" borderId="0" xfId="3" applyFont="1" applyAlignment="1">
      <alignment horizontal="center"/>
    </xf>
    <xf numFmtId="0" fontId="2" fillId="0" borderId="0" xfId="3" applyFont="1" applyAlignment="1">
      <alignment vertical="top"/>
    </xf>
    <xf numFmtId="0" fontId="2" fillId="0" borderId="0" xfId="3" applyFont="1" applyAlignment="1">
      <alignment horizontal="center" vertical="center" wrapText="1"/>
    </xf>
    <xf numFmtId="0" fontId="2" fillId="0" borderId="0" xfId="3" applyFont="1" applyAlignment="1">
      <alignment horizontal="left" vertical="top"/>
    </xf>
    <xf numFmtId="0" fontId="2" fillId="0" borderId="0" xfId="3" applyFont="1" applyAlignment="1">
      <alignment horizontal="center" vertical="top"/>
    </xf>
    <xf numFmtId="176" fontId="2" fillId="0" borderId="0" xfId="3" applyNumberFormat="1" applyFont="1" applyAlignment="1">
      <alignment horizontal="center" vertical="top"/>
    </xf>
    <xf numFmtId="0" fontId="2" fillId="0" borderId="70" xfId="3" applyFont="1" applyBorder="1" applyAlignment="1">
      <alignment horizontal="left" vertical="center" wrapText="1"/>
    </xf>
    <xf numFmtId="176" fontId="2" fillId="0" borderId="70" xfId="3" applyNumberFormat="1" applyFont="1" applyBorder="1" applyAlignment="1">
      <alignment horizontal="left" vertical="center" wrapText="1"/>
    </xf>
    <xf numFmtId="0" fontId="7" fillId="0" borderId="70" xfId="3" applyFont="1" applyBorder="1" applyAlignment="1">
      <alignment horizontal="left" vertical="center" wrapText="1"/>
    </xf>
    <xf numFmtId="0" fontId="2" fillId="0" borderId="0" xfId="3" applyFont="1" applyAlignment="1">
      <alignment horizontal="left" vertical="center" wrapText="1"/>
    </xf>
    <xf numFmtId="0" fontId="2" fillId="0" borderId="17" xfId="3" applyFont="1" applyBorder="1" applyAlignment="1">
      <alignment horizontal="center" vertical="center" wrapText="1"/>
    </xf>
    <xf numFmtId="0" fontId="6" fillId="0" borderId="0" xfId="3" applyFont="1" applyAlignment="1">
      <alignment vertical="top"/>
    </xf>
    <xf numFmtId="0" fontId="6" fillId="0" borderId="0" xfId="3" applyFont="1" applyAlignment="1">
      <alignment horizontal="left" vertical="center" indent="1"/>
    </xf>
    <xf numFmtId="0" fontId="6" fillId="0" borderId="0" xfId="3" applyFont="1" applyAlignment="1">
      <alignment horizontal="left" vertical="top" indent="1"/>
    </xf>
    <xf numFmtId="0" fontId="6" fillId="0" borderId="0" xfId="3" applyFont="1" applyAlignment="1">
      <alignment horizontal="left" vertical="top" wrapText="1" indent="1"/>
    </xf>
    <xf numFmtId="183" fontId="2" fillId="0" borderId="0" xfId="3" applyNumberFormat="1" applyFont="1" applyAlignment="1">
      <alignment vertical="top"/>
    </xf>
    <xf numFmtId="0" fontId="2" fillId="0" borderId="2" xfId="3" applyFont="1" applyBorder="1" applyAlignment="1">
      <alignment horizontal="center" vertical="center"/>
    </xf>
    <xf numFmtId="0" fontId="2" fillId="0" borderId="5" xfId="3" applyFont="1" applyBorder="1" applyAlignment="1">
      <alignment horizontal="center" vertical="center"/>
    </xf>
    <xf numFmtId="180" fontId="2" fillId="0" borderId="0" xfId="3" applyNumberFormat="1" applyFont="1" applyAlignment="1">
      <alignment horizontal="center" vertical="top" wrapText="1"/>
    </xf>
    <xf numFmtId="0" fontId="7" fillId="0" borderId="3" xfId="3" applyFont="1" applyBorder="1"/>
    <xf numFmtId="0" fontId="7" fillId="0" borderId="0" xfId="3" applyFont="1" applyAlignment="1">
      <alignment vertical="center"/>
    </xf>
    <xf numFmtId="176" fontId="7" fillId="0" borderId="0" xfId="3" applyNumberFormat="1" applyFont="1" applyAlignment="1">
      <alignment horizontal="center" vertical="center"/>
    </xf>
    <xf numFmtId="0" fontId="7" fillId="0" borderId="4" xfId="3" applyFont="1" applyBorder="1" applyAlignment="1">
      <alignment horizontal="center" vertical="center"/>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5" xfId="3" applyFont="1" applyBorder="1" applyAlignment="1">
      <alignment horizontal="center" vertical="center" wrapText="1"/>
    </xf>
    <xf numFmtId="183" fontId="7" fillId="4" borderId="5" xfId="3" applyNumberFormat="1" applyFont="1" applyFill="1" applyBorder="1" applyAlignment="1">
      <alignment horizontal="center" vertical="center"/>
    </xf>
    <xf numFmtId="183" fontId="7" fillId="0" borderId="4" xfId="3" applyNumberFormat="1" applyFont="1" applyBorder="1" applyAlignment="1">
      <alignment horizontal="center" vertical="center"/>
    </xf>
    <xf numFmtId="184" fontId="7" fillId="0" borderId="4" xfId="3" applyNumberFormat="1" applyFont="1" applyBorder="1" applyAlignment="1">
      <alignment horizontal="center" vertical="center"/>
    </xf>
    <xf numFmtId="0" fontId="7" fillId="0" borderId="7" xfId="3" applyFont="1" applyBorder="1" applyAlignment="1">
      <alignment vertical="center" wrapText="1"/>
    </xf>
    <xf numFmtId="183" fontId="7" fillId="0" borderId="0" xfId="3" applyNumberFormat="1" applyFont="1" applyAlignment="1">
      <alignment horizontal="center" vertical="center"/>
    </xf>
    <xf numFmtId="184" fontId="7" fillId="0" borderId="0" xfId="3" applyNumberFormat="1" applyFont="1" applyAlignment="1">
      <alignment horizontal="center" vertical="center"/>
    </xf>
    <xf numFmtId="185" fontId="7" fillId="0" borderId="0" xfId="3" applyNumberFormat="1" applyFont="1" applyAlignment="1">
      <alignment horizontal="right" vertical="center"/>
    </xf>
    <xf numFmtId="0" fontId="7" fillId="0" borderId="3" xfId="3" applyFont="1" applyBorder="1" applyAlignment="1">
      <alignment vertical="center"/>
    </xf>
    <xf numFmtId="0" fontId="7" fillId="0" borderId="1" xfId="3" applyFont="1" applyBorder="1" applyAlignment="1">
      <alignment horizontal="center" vertical="center"/>
    </xf>
    <xf numFmtId="183" fontId="7" fillId="4" borderId="10" xfId="3" applyNumberFormat="1" applyFont="1" applyFill="1" applyBorder="1" applyAlignment="1">
      <alignment horizontal="center" vertical="center"/>
    </xf>
    <xf numFmtId="49" fontId="12" fillId="0" borderId="4" xfId="3" applyNumberFormat="1" applyFont="1" applyBorder="1" applyAlignment="1">
      <alignment horizontal="center" vertical="center" wrapText="1"/>
    </xf>
    <xf numFmtId="0" fontId="7" fillId="0" borderId="3" xfId="3" applyFont="1" applyBorder="1" applyAlignment="1">
      <alignment horizontal="center" vertical="center"/>
    </xf>
    <xf numFmtId="183" fontId="7" fillId="0" borderId="7" xfId="3" applyNumberFormat="1" applyFont="1" applyBorder="1" applyAlignment="1">
      <alignment horizontal="center" vertical="center"/>
    </xf>
    <xf numFmtId="183" fontId="7" fillId="0" borderId="7" xfId="3" applyNumberFormat="1" applyFont="1" applyBorder="1" applyAlignment="1">
      <alignment horizontal="right" vertical="center"/>
    </xf>
    <xf numFmtId="0" fontId="7" fillId="0" borderId="7" xfId="3" applyFont="1" applyBorder="1" applyAlignment="1">
      <alignment horizontal="center" vertical="center" wrapText="1"/>
    </xf>
    <xf numFmtId="0" fontId="7" fillId="0" borderId="7" xfId="3" applyFont="1" applyBorder="1" applyAlignment="1">
      <alignment horizontal="center" vertical="center"/>
    </xf>
    <xf numFmtId="183" fontId="7" fillId="0" borderId="7" xfId="3" applyNumberFormat="1" applyFont="1" applyBorder="1" applyAlignment="1">
      <alignment vertical="top"/>
    </xf>
    <xf numFmtId="186" fontId="7" fillId="0" borderId="4" xfId="3" applyNumberFormat="1" applyFont="1" applyBorder="1" applyAlignment="1">
      <alignment vertical="center"/>
    </xf>
    <xf numFmtId="0" fontId="7" fillId="0" borderId="56" xfId="3" applyFont="1" applyBorder="1" applyAlignment="1">
      <alignment horizontal="center" vertical="center"/>
    </xf>
    <xf numFmtId="0" fontId="7" fillId="0" borderId="36" xfId="3" applyFont="1" applyBorder="1" applyAlignment="1">
      <alignment horizontal="center" vertical="center"/>
    </xf>
    <xf numFmtId="0" fontId="7" fillId="0" borderId="27" xfId="3" applyFont="1" applyBorder="1" applyAlignment="1">
      <alignment horizontal="center" vertical="center"/>
    </xf>
    <xf numFmtId="0" fontId="7" fillId="0" borderId="0" xfId="3" applyFont="1" applyAlignment="1">
      <alignment vertical="top"/>
    </xf>
    <xf numFmtId="0" fontId="7" fillId="0" borderId="0" xfId="3" applyFont="1" applyAlignment="1">
      <alignment horizontal="right" vertical="center"/>
    </xf>
    <xf numFmtId="183" fontId="7" fillId="0" borderId="0" xfId="3" applyNumberFormat="1" applyFont="1" applyAlignment="1">
      <alignment vertical="center"/>
    </xf>
    <xf numFmtId="0" fontId="7" fillId="0" borderId="3" xfId="3" applyFont="1" applyBorder="1" applyAlignment="1">
      <alignment horizontal="center" vertical="top"/>
    </xf>
    <xf numFmtId="0" fontId="7" fillId="0" borderId="3" xfId="3" applyFont="1" applyBorder="1" applyAlignment="1">
      <alignment horizontal="right" vertical="center"/>
    </xf>
    <xf numFmtId="176" fontId="7" fillId="0" borderId="3" xfId="3" applyNumberFormat="1" applyFont="1" applyBorder="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7" fillId="0" borderId="0" xfId="3" applyFont="1" applyAlignment="1">
      <alignment horizontal="center"/>
    </xf>
    <xf numFmtId="187" fontId="7" fillId="4" borderId="5" xfId="3" applyNumberFormat="1" applyFont="1" applyFill="1" applyBorder="1" applyAlignment="1">
      <alignment horizontal="center" vertical="center"/>
    </xf>
    <xf numFmtId="187" fontId="7" fillId="0" borderId="4" xfId="3" applyNumberFormat="1" applyFont="1" applyBorder="1" applyAlignment="1">
      <alignment horizontal="center" vertical="center"/>
    </xf>
    <xf numFmtId="0" fontId="7" fillId="0" borderId="0" xfId="3" applyFont="1" applyAlignment="1">
      <alignment horizontal="left" vertical="center"/>
    </xf>
    <xf numFmtId="0" fontId="2" fillId="0" borderId="0" xfId="5" applyFont="1"/>
    <xf numFmtId="0" fontId="2" fillId="0" borderId="0" xfId="6" applyFont="1"/>
    <xf numFmtId="0" fontId="2" fillId="0" borderId="5" xfId="6" applyFont="1" applyBorder="1" applyAlignment="1">
      <alignment horizontal="right"/>
    </xf>
    <xf numFmtId="0" fontId="2" fillId="0" borderId="2" xfId="7" applyFont="1" applyBorder="1" applyAlignment="1">
      <alignment horizontal="center" vertical="center"/>
    </xf>
    <xf numFmtId="0" fontId="2" fillId="0" borderId="0" xfId="7" applyFont="1" applyAlignment="1">
      <alignment vertical="center"/>
    </xf>
    <xf numFmtId="0" fontId="6" fillId="0" borderId="19" xfId="6" applyFont="1" applyBorder="1"/>
    <xf numFmtId="0" fontId="6" fillId="0" borderId="0" xfId="6" applyFont="1"/>
    <xf numFmtId="176" fontId="7" fillId="0" borderId="4" xfId="3" applyNumberFormat="1" applyFont="1" applyBorder="1" applyAlignment="1">
      <alignment horizontal="center" vertical="top"/>
    </xf>
    <xf numFmtId="184" fontId="7" fillId="4" borderId="5" xfId="3" applyNumberFormat="1" applyFont="1" applyFill="1" applyBorder="1" applyAlignment="1">
      <alignment horizontal="center" vertical="center"/>
    </xf>
    <xf numFmtId="184" fontId="7" fillId="4" borderId="10" xfId="3" applyNumberFormat="1" applyFont="1" applyFill="1" applyBorder="1" applyAlignment="1">
      <alignment horizontal="center" vertical="center"/>
    </xf>
    <xf numFmtId="184" fontId="7" fillId="4" borderId="36" xfId="3" applyNumberFormat="1" applyFont="1" applyFill="1" applyBorder="1" applyAlignment="1">
      <alignment horizontal="center" vertical="center"/>
    </xf>
    <xf numFmtId="184" fontId="7" fillId="0" borderId="9" xfId="3" applyNumberFormat="1" applyFont="1" applyBorder="1" applyAlignment="1">
      <alignment horizontal="center" vertical="center"/>
    </xf>
    <xf numFmtId="185" fontId="7" fillId="4" borderId="74" xfId="3" applyNumberFormat="1" applyFont="1" applyFill="1" applyBorder="1" applyAlignment="1">
      <alignment horizontal="center" vertical="center"/>
    </xf>
    <xf numFmtId="183" fontId="7" fillId="0" borderId="9" xfId="3" applyNumberFormat="1" applyFont="1" applyBorder="1" applyAlignment="1">
      <alignment horizontal="center" vertical="center"/>
    </xf>
    <xf numFmtId="185" fontId="7" fillId="0" borderId="9" xfId="3" applyNumberFormat="1" applyFont="1" applyBorder="1" applyAlignment="1">
      <alignment horizontal="center" vertical="center"/>
    </xf>
    <xf numFmtId="185" fontId="7" fillId="0" borderId="10" xfId="3" applyNumberFormat="1" applyFont="1" applyBorder="1" applyAlignment="1">
      <alignment horizontal="right" vertical="center"/>
    </xf>
    <xf numFmtId="185" fontId="7" fillId="0" borderId="8" xfId="3" applyNumberFormat="1" applyFont="1" applyBorder="1" applyAlignment="1">
      <alignment horizontal="right" vertical="center"/>
    </xf>
    <xf numFmtId="185" fontId="7" fillId="0" borderId="5" xfId="3" applyNumberFormat="1" applyFont="1" applyBorder="1" applyAlignment="1">
      <alignment horizontal="right" vertical="center"/>
    </xf>
    <xf numFmtId="0" fontId="7" fillId="0" borderId="35" xfId="3" applyFont="1" applyBorder="1" applyAlignment="1">
      <alignment horizontal="center" vertical="center"/>
    </xf>
    <xf numFmtId="0" fontId="7" fillId="0" borderId="41" xfId="3" applyFont="1" applyBorder="1" applyAlignment="1">
      <alignment horizontal="center" vertical="center"/>
    </xf>
    <xf numFmtId="0" fontId="7" fillId="0" borderId="2" xfId="3" applyFont="1" applyBorder="1" applyAlignment="1">
      <alignment horizontal="center" vertical="center"/>
    </xf>
    <xf numFmtId="0" fontId="7" fillId="0" borderId="5" xfId="3" applyFont="1" applyBorder="1" applyAlignment="1">
      <alignment horizontal="center" vertical="center"/>
    </xf>
    <xf numFmtId="0" fontId="7" fillId="0" borderId="0" xfId="3" applyFont="1" applyAlignment="1">
      <alignment horizontal="center" vertical="center"/>
    </xf>
    <xf numFmtId="180" fontId="2" fillId="0" borderId="0" xfId="3" applyNumberFormat="1" applyFont="1" applyAlignment="1">
      <alignment horizontal="center" vertical="center"/>
    </xf>
    <xf numFmtId="183" fontId="7" fillId="4" borderId="36" xfId="3" applyNumberFormat="1" applyFont="1" applyFill="1" applyBorder="1" applyAlignment="1">
      <alignment horizontal="center" vertical="center"/>
    </xf>
    <xf numFmtId="0" fontId="7" fillId="0" borderId="0" xfId="8" applyFont="1"/>
    <xf numFmtId="0" fontId="2" fillId="0" borderId="0" xfId="8" applyFont="1"/>
    <xf numFmtId="0" fontId="2" fillId="0" borderId="0" xfId="8" applyFont="1" applyAlignment="1">
      <alignment horizontal="center" vertical="center"/>
    </xf>
    <xf numFmtId="0" fontId="2" fillId="0" borderId="0" xfId="8" applyFont="1" applyAlignment="1">
      <alignment horizontal="right"/>
    </xf>
    <xf numFmtId="0" fontId="6" fillId="0" borderId="0" xfId="8" applyFont="1"/>
    <xf numFmtId="0" fontId="2" fillId="0" borderId="5" xfId="8" applyFont="1" applyBorder="1" applyAlignment="1">
      <alignment horizontal="right"/>
    </xf>
    <xf numFmtId="0" fontId="18" fillId="0" borderId="0" xfId="0" applyFont="1">
      <alignment vertical="center"/>
    </xf>
    <xf numFmtId="0" fontId="7" fillId="0" borderId="71" xfId="8" applyFont="1" applyBorder="1" applyAlignment="1">
      <alignment horizontal="right" vertical="center"/>
    </xf>
    <xf numFmtId="0" fontId="7" fillId="0" borderId="72" xfId="8" applyFont="1" applyBorder="1" applyAlignment="1">
      <alignment horizontal="right" vertical="center" wrapText="1"/>
    </xf>
    <xf numFmtId="0" fontId="7" fillId="0" borderId="3" xfId="8" applyFont="1" applyBorder="1" applyAlignment="1">
      <alignment horizontal="right" vertical="center"/>
    </xf>
    <xf numFmtId="0" fontId="7" fillId="0" borderId="11" xfId="8" applyFont="1" applyBorder="1" applyAlignment="1">
      <alignment horizontal="center" vertical="center" wrapText="1"/>
    </xf>
    <xf numFmtId="49" fontId="7" fillId="0" borderId="37" xfId="8" applyNumberFormat="1" applyFont="1" applyBorder="1" applyAlignment="1">
      <alignment horizontal="left" vertical="center" shrinkToFit="1"/>
    </xf>
    <xf numFmtId="0" fontId="7" fillId="0" borderId="23" xfId="8" applyFont="1" applyBorder="1" applyAlignment="1">
      <alignment horizontal="right" vertical="center" wrapText="1"/>
    </xf>
    <xf numFmtId="49" fontId="7" fillId="0" borderId="65" xfId="8" applyNumberFormat="1" applyFont="1" applyBorder="1" applyAlignment="1">
      <alignment horizontal="left" vertical="center" shrinkToFit="1"/>
    </xf>
    <xf numFmtId="49" fontId="6" fillId="0" borderId="0" xfId="8" applyNumberFormat="1" applyFont="1"/>
    <xf numFmtId="0" fontId="7" fillId="0" borderId="16" xfId="0" applyFont="1" applyBorder="1">
      <alignment vertical="center"/>
    </xf>
    <xf numFmtId="0" fontId="7" fillId="0" borderId="17" xfId="0" applyFont="1" applyBorder="1">
      <alignment vertical="center"/>
    </xf>
    <xf numFmtId="0" fontId="7" fillId="0" borderId="10" xfId="0" applyFont="1" applyBorder="1">
      <alignment vertical="center"/>
    </xf>
    <xf numFmtId="0" fontId="7" fillId="0" borderId="29" xfId="8" applyFont="1" applyBorder="1" applyAlignment="1">
      <alignment horizontal="center" vertical="center" wrapText="1"/>
    </xf>
    <xf numFmtId="0" fontId="7" fillId="0" borderId="7" xfId="0" applyFont="1" applyBorder="1" applyAlignment="1">
      <alignment horizontal="center" vertical="center" wrapText="1"/>
    </xf>
    <xf numFmtId="181" fontId="7" fillId="0" borderId="17" xfId="8" applyNumberFormat="1" applyFont="1" applyBorder="1" applyAlignment="1">
      <alignment horizontal="center" vertical="center" wrapText="1"/>
    </xf>
    <xf numFmtId="181" fontId="7" fillId="0" borderId="17" xfId="0" applyNumberFormat="1" applyFont="1" applyBorder="1" applyAlignment="1">
      <alignment vertical="center" wrapText="1"/>
    </xf>
    <xf numFmtId="181" fontId="7" fillId="0" borderId="10" xfId="0" applyNumberFormat="1" applyFont="1" applyBorder="1" applyAlignment="1">
      <alignment vertical="center" wrapText="1"/>
    </xf>
    <xf numFmtId="0" fontId="9" fillId="3" borderId="0" xfId="8" applyFont="1" applyFill="1" applyAlignment="1">
      <alignment horizontal="left" vertical="center" wrapText="1"/>
    </xf>
    <xf numFmtId="0" fontId="9" fillId="3" borderId="37" xfId="8" applyFont="1" applyFill="1" applyBorder="1" applyAlignment="1">
      <alignment horizontal="left" vertical="center" wrapText="1"/>
    </xf>
    <xf numFmtId="0" fontId="2" fillId="0" borderId="0" xfId="8" applyFont="1" applyAlignment="1">
      <alignment horizontal="left" vertical="center" wrapText="1" shrinkToFit="1"/>
    </xf>
    <xf numFmtId="0" fontId="6" fillId="0" borderId="0" xfId="8" applyFont="1" applyAlignment="1">
      <alignment horizontal="right"/>
    </xf>
    <xf numFmtId="0" fontId="6" fillId="2" borderId="30" xfId="8" applyFont="1" applyFill="1" applyBorder="1"/>
    <xf numFmtId="0" fontId="6" fillId="0" borderId="0" xfId="8" applyFont="1" applyAlignment="1">
      <alignment horizontal="center" vertical="center"/>
    </xf>
    <xf numFmtId="0" fontId="6" fillId="0" borderId="19" xfId="8" applyFont="1" applyBorder="1"/>
    <xf numFmtId="49" fontId="1" fillId="0" borderId="0" xfId="8" applyNumberFormat="1" applyAlignment="1">
      <alignment horizontal="center" vertical="center"/>
    </xf>
    <xf numFmtId="0" fontId="2" fillId="0" borderId="0" xfId="8" applyFont="1" applyAlignment="1">
      <alignment wrapText="1"/>
    </xf>
    <xf numFmtId="0" fontId="7" fillId="0" borderId="0" xfId="0" applyFont="1" applyAlignment="1">
      <alignment horizontal="center" vertical="center"/>
    </xf>
    <xf numFmtId="0" fontId="6" fillId="0" borderId="0" xfId="6" applyFont="1" applyAlignment="1">
      <alignment horizontal="right"/>
    </xf>
    <xf numFmtId="0" fontId="6" fillId="0" borderId="0" xfId="0" applyFont="1" applyAlignment="1">
      <alignment horizontal="right" vertical="center"/>
    </xf>
    <xf numFmtId="0" fontId="2" fillId="0" borderId="0" xfId="5" applyFont="1" applyAlignment="1">
      <alignment horizontal="center" vertical="center"/>
    </xf>
    <xf numFmtId="0" fontId="2" fillId="0" borderId="0" xfId="5" applyFont="1" applyAlignment="1">
      <alignment horizontal="right"/>
    </xf>
    <xf numFmtId="0" fontId="2" fillId="0" borderId="2" xfId="5" applyFont="1" applyBorder="1" applyAlignment="1">
      <alignment horizontal="center" vertical="center"/>
    </xf>
    <xf numFmtId="0" fontId="2" fillId="0" borderId="5" xfId="5" applyFont="1" applyBorder="1" applyAlignment="1">
      <alignment horizontal="right"/>
    </xf>
    <xf numFmtId="0" fontId="2" fillId="0" borderId="0" xfId="5" applyFont="1" applyAlignment="1">
      <alignment vertical="center" textRotation="255"/>
    </xf>
    <xf numFmtId="0" fontId="2" fillId="0" borderId="0" xfId="5" applyFont="1" applyAlignment="1">
      <alignment vertical="top" wrapText="1"/>
    </xf>
    <xf numFmtId="0" fontId="2" fillId="0" borderId="0" xfId="5" applyFont="1" applyAlignment="1">
      <alignment vertical="top"/>
    </xf>
    <xf numFmtId="0" fontId="6" fillId="0" borderId="0" xfId="5" applyFont="1" applyAlignment="1">
      <alignment horizontal="right"/>
    </xf>
    <xf numFmtId="0" fontId="6" fillId="0" borderId="19" xfId="5" applyFont="1" applyBorder="1"/>
    <xf numFmtId="0" fontId="6" fillId="0" borderId="0" xfId="5" applyFont="1"/>
    <xf numFmtId="0" fontId="6" fillId="0" borderId="0" xfId="5" applyFont="1" applyAlignment="1">
      <alignment horizontal="center" vertical="center"/>
    </xf>
    <xf numFmtId="0" fontId="7" fillId="0" borderId="2" xfId="5" applyFont="1" applyBorder="1" applyAlignment="1">
      <alignment horizontal="right" vertical="center" wrapText="1"/>
    </xf>
    <xf numFmtId="0" fontId="7" fillId="0" borderId="23" xfId="3" applyFont="1" applyBorder="1" applyAlignment="1">
      <alignment horizontal="center" vertical="center"/>
    </xf>
    <xf numFmtId="0" fontId="7" fillId="0" borderId="0" xfId="8" applyFont="1" applyAlignment="1">
      <alignment horizontal="right" vertical="center" wrapText="1"/>
    </xf>
    <xf numFmtId="0" fontId="7" fillId="0" borderId="38" xfId="8" applyFont="1" applyBorder="1" applyAlignment="1">
      <alignment horizontal="center" vertical="center" wrapText="1"/>
    </xf>
    <xf numFmtId="49" fontId="7" fillId="0" borderId="48" xfId="8" applyNumberFormat="1" applyFont="1" applyBorder="1" applyAlignment="1">
      <alignment horizontal="left" vertical="center" shrinkToFit="1"/>
    </xf>
    <xf numFmtId="49" fontId="7" fillId="0" borderId="39" xfId="8" applyNumberFormat="1" applyFont="1" applyBorder="1" applyAlignment="1">
      <alignment horizontal="left" vertical="center" shrinkToFit="1"/>
    </xf>
    <xf numFmtId="49" fontId="7" fillId="0" borderId="54" xfId="8" applyNumberFormat="1" applyFont="1" applyBorder="1" applyAlignment="1">
      <alignment horizontal="left" vertical="center" shrinkToFit="1"/>
    </xf>
    <xf numFmtId="0" fontId="7" fillId="0" borderId="6" xfId="8" applyFont="1" applyBorder="1" applyAlignment="1">
      <alignment horizontal="right" vertical="center"/>
    </xf>
    <xf numFmtId="0" fontId="8" fillId="0" borderId="0" xfId="6" applyFont="1"/>
    <xf numFmtId="0" fontId="7" fillId="0" borderId="0" xfId="0" applyFont="1" applyAlignment="1">
      <alignment vertical="top"/>
    </xf>
    <xf numFmtId="0" fontId="7" fillId="0" borderId="0" xfId="5" applyFont="1" applyAlignment="1">
      <alignment horizontal="right" vertical="center" wrapText="1"/>
    </xf>
    <xf numFmtId="0" fontId="7" fillId="0" borderId="0" xfId="5" applyFont="1" applyAlignment="1" applyProtection="1">
      <alignment horizontal="left" vertical="center" wrapText="1"/>
      <protection locked="0"/>
    </xf>
    <xf numFmtId="0" fontId="7" fillId="0" borderId="0" xfId="0" applyFont="1" applyAlignment="1" applyProtection="1">
      <alignment vertical="center" wrapText="1"/>
      <protection locked="0"/>
    </xf>
    <xf numFmtId="0" fontId="7" fillId="0" borderId="17" xfId="0" applyFont="1" applyBorder="1" applyAlignment="1">
      <alignment vertical="center" wrapText="1"/>
    </xf>
    <xf numFmtId="0" fontId="7" fillId="0" borderId="11" xfId="5" applyFont="1" applyBorder="1" applyAlignment="1">
      <alignment horizontal="right" vertical="center" wrapText="1"/>
    </xf>
    <xf numFmtId="0" fontId="7" fillId="0" borderId="8" xfId="0" applyFont="1" applyBorder="1" applyAlignment="1">
      <alignment vertical="top"/>
    </xf>
    <xf numFmtId="0" fontId="7" fillId="0" borderId="6" xfId="0" applyFont="1" applyBorder="1" applyAlignment="1">
      <alignment vertical="top"/>
    </xf>
    <xf numFmtId="0" fontId="7" fillId="0" borderId="7" xfId="0" applyFont="1" applyBorder="1" applyAlignment="1">
      <alignment horizontal="center" vertical="center"/>
    </xf>
    <xf numFmtId="0" fontId="7" fillId="0" borderId="24" xfId="0" applyFont="1" applyBorder="1">
      <alignment vertical="center"/>
    </xf>
    <xf numFmtId="0" fontId="7" fillId="0" borderId="75" xfId="8" applyFont="1" applyBorder="1" applyAlignment="1">
      <alignment horizontal="left" vertical="center"/>
    </xf>
    <xf numFmtId="0" fontId="7" fillId="0" borderId="3" xfId="0" applyFont="1" applyBorder="1">
      <alignment vertical="center"/>
    </xf>
    <xf numFmtId="0" fontId="7" fillId="0" borderId="0" xfId="0" applyFont="1" applyAlignment="1">
      <alignment horizontal="right" vertical="center"/>
    </xf>
    <xf numFmtId="0" fontId="7" fillId="0" borderId="99" xfId="8" applyFont="1" applyBorder="1" applyAlignment="1">
      <alignment horizontal="left" vertical="center"/>
    </xf>
    <xf numFmtId="0" fontId="7" fillId="0" borderId="2" xfId="6" applyFont="1" applyBorder="1" applyAlignment="1">
      <alignment horizontal="center" vertical="center"/>
    </xf>
    <xf numFmtId="0" fontId="22" fillId="0" borderId="70" xfId="3" applyFont="1" applyBorder="1" applyAlignment="1">
      <alignment horizontal="left" vertical="center" wrapText="1"/>
    </xf>
    <xf numFmtId="0" fontId="23" fillId="0" borderId="0" xfId="10" applyFont="1" applyAlignment="1">
      <alignment horizontal="left" vertical="center" indent="1"/>
    </xf>
    <xf numFmtId="0" fontId="23" fillId="0" borderId="0" xfId="8" applyFont="1"/>
    <xf numFmtId="0" fontId="22" fillId="0" borderId="0" xfId="8" applyFont="1" applyAlignment="1">
      <alignment wrapText="1"/>
    </xf>
    <xf numFmtId="0" fontId="7" fillId="0" borderId="9" xfId="8" applyFont="1" applyBorder="1" applyAlignment="1">
      <alignment horizontal="center" vertical="center" shrinkToFit="1"/>
    </xf>
    <xf numFmtId="180" fontId="7" fillId="0" borderId="38" xfId="8" applyNumberFormat="1" applyFont="1" applyBorder="1" applyAlignment="1">
      <alignment horizontal="center" vertical="center" wrapText="1"/>
    </xf>
    <xf numFmtId="180" fontId="7" fillId="0" borderId="62" xfId="8" applyNumberFormat="1" applyFont="1" applyBorder="1" applyAlignment="1" applyProtection="1">
      <alignment horizontal="center" vertical="center" wrapText="1"/>
      <protection locked="0"/>
    </xf>
    <xf numFmtId="180" fontId="7" fillId="5" borderId="63" xfId="8" applyNumberFormat="1" applyFont="1" applyFill="1" applyBorder="1" applyAlignment="1" applyProtection="1">
      <alignment horizontal="center" vertical="center"/>
      <protection locked="0"/>
    </xf>
    <xf numFmtId="0" fontId="7" fillId="0" borderId="13" xfId="8" applyFont="1" applyBorder="1" applyAlignment="1">
      <alignment vertical="center"/>
    </xf>
    <xf numFmtId="0" fontId="7" fillId="0" borderId="3" xfId="8" applyFont="1" applyBorder="1" applyAlignment="1">
      <alignment vertical="center"/>
    </xf>
    <xf numFmtId="0" fontId="7" fillId="0" borderId="0" xfId="8" applyFont="1" applyAlignment="1">
      <alignment vertical="center"/>
    </xf>
    <xf numFmtId="0" fontId="7" fillId="0" borderId="0" xfId="8" applyFont="1" applyAlignment="1">
      <alignment horizontal="center" vertical="center"/>
    </xf>
    <xf numFmtId="0" fontId="7" fillId="0" borderId="14" xfId="8" applyFont="1" applyBorder="1" applyAlignment="1">
      <alignment vertical="center"/>
    </xf>
    <xf numFmtId="49" fontId="7" fillId="0" borderId="15" xfId="8" applyNumberFormat="1" applyFont="1" applyBorder="1" applyAlignment="1">
      <alignment horizontal="center" vertical="center"/>
    </xf>
    <xf numFmtId="49" fontId="7" fillId="0" borderId="16" xfId="8" applyNumberFormat="1" applyFont="1" applyBorder="1" applyAlignment="1">
      <alignment vertical="center"/>
    </xf>
    <xf numFmtId="49" fontId="7" fillId="0" borderId="17" xfId="8" applyNumberFormat="1" applyFont="1" applyBorder="1" applyAlignment="1">
      <alignment vertical="center"/>
    </xf>
    <xf numFmtId="49" fontId="7" fillId="0" borderId="10" xfId="8" applyNumberFormat="1" applyFont="1" applyBorder="1" applyAlignment="1">
      <alignment vertical="center"/>
    </xf>
    <xf numFmtId="0" fontId="7" fillId="0" borderId="18" xfId="8" applyFont="1" applyBorder="1" applyAlignment="1">
      <alignment horizontal="center" vertical="center"/>
    </xf>
    <xf numFmtId="0" fontId="7" fillId="0" borderId="7" xfId="8" applyFont="1" applyBorder="1" applyAlignment="1">
      <alignment horizontal="center" vertical="center" wrapText="1"/>
    </xf>
    <xf numFmtId="179" fontId="7" fillId="0" borderId="3" xfId="8" applyNumberFormat="1" applyFont="1" applyBorder="1" applyAlignment="1">
      <alignment horizontal="left" vertical="center" wrapText="1"/>
    </xf>
    <xf numFmtId="179" fontId="7" fillId="0" borderId="8" xfId="8" applyNumberFormat="1" applyFont="1" applyBorder="1" applyAlignment="1">
      <alignment horizontal="left" vertical="center" wrapText="1"/>
    </xf>
    <xf numFmtId="0" fontId="2" fillId="3" borderId="0" xfId="0" applyFont="1" applyFill="1" applyAlignment="1">
      <alignment horizontal="left" vertical="center" wrapText="1"/>
    </xf>
    <xf numFmtId="0" fontId="2" fillId="0" borderId="0" xfId="8" applyFont="1" applyAlignment="1">
      <alignment horizontal="right" vertical="center"/>
    </xf>
    <xf numFmtId="0" fontId="2" fillId="0" borderId="0" xfId="8" applyFont="1" applyAlignment="1">
      <alignment vertical="top"/>
    </xf>
    <xf numFmtId="0" fontId="6" fillId="0" borderId="0" xfId="8" applyFont="1" applyAlignment="1">
      <alignment wrapText="1"/>
    </xf>
    <xf numFmtId="0" fontId="6" fillId="2" borderId="19" xfId="8" applyFont="1" applyFill="1" applyBorder="1"/>
    <xf numFmtId="0" fontId="7" fillId="0" borderId="0" xfId="6" applyFont="1"/>
    <xf numFmtId="0" fontId="2" fillId="0" borderId="0" xfId="6" applyFont="1" applyAlignment="1">
      <alignment horizontal="center" vertical="center"/>
    </xf>
    <xf numFmtId="0" fontId="2" fillId="0" borderId="0" xfId="6" applyFont="1" applyAlignment="1">
      <alignment horizontal="right"/>
    </xf>
    <xf numFmtId="0" fontId="7" fillId="0" borderId="23" xfId="6" applyFont="1" applyBorder="1" applyAlignment="1">
      <alignment horizontal="center" vertical="center"/>
    </xf>
    <xf numFmtId="0" fontId="7" fillId="0" borderId="16" xfId="6" applyFont="1" applyBorder="1" applyAlignment="1">
      <alignment vertical="center"/>
    </xf>
    <xf numFmtId="0" fontId="7" fillId="0" borderId="17" xfId="6" applyFont="1" applyBorder="1" applyAlignment="1">
      <alignment vertical="center"/>
    </xf>
    <xf numFmtId="0" fontId="7" fillId="0" borderId="10" xfId="6" applyFont="1" applyBorder="1" applyAlignment="1">
      <alignment vertical="center"/>
    </xf>
    <xf numFmtId="0" fontId="7" fillId="0" borderId="12" xfId="6" applyFont="1" applyBorder="1" applyAlignment="1">
      <alignment horizontal="center" vertical="center"/>
    </xf>
    <xf numFmtId="0" fontId="7" fillId="0" borderId="13" xfId="6" applyFont="1" applyBorder="1" applyAlignment="1">
      <alignment vertical="center"/>
    </xf>
    <xf numFmtId="0" fontId="7" fillId="0" borderId="3" xfId="6" applyFont="1" applyBorder="1" applyAlignment="1">
      <alignment vertical="center"/>
    </xf>
    <xf numFmtId="0" fontId="7" fillId="0" borderId="0" xfId="6" applyFont="1" applyAlignment="1">
      <alignment vertical="center"/>
    </xf>
    <xf numFmtId="0" fontId="7" fillId="0" borderId="14" xfId="6" applyFont="1" applyBorder="1" applyAlignment="1">
      <alignment horizontal="left" vertical="center"/>
    </xf>
    <xf numFmtId="0" fontId="7" fillId="0" borderId="6" xfId="6" applyFont="1" applyBorder="1" applyAlignment="1">
      <alignment horizontal="center" vertical="center"/>
    </xf>
    <xf numFmtId="0" fontId="7" fillId="6" borderId="3" xfId="6" applyFont="1" applyFill="1" applyBorder="1" applyAlignment="1">
      <alignment vertical="center"/>
    </xf>
    <xf numFmtId="0" fontId="7" fillId="6" borderId="8" xfId="6" applyFont="1" applyFill="1" applyBorder="1" applyAlignment="1">
      <alignment horizontal="left" vertical="center"/>
    </xf>
    <xf numFmtId="0" fontId="7" fillId="0" borderId="0" xfId="6" applyFont="1" applyAlignment="1">
      <alignment horizontal="left" vertical="center" wrapText="1"/>
    </xf>
    <xf numFmtId="0" fontId="7" fillId="0" borderId="0" xfId="6" applyFont="1" applyAlignment="1">
      <alignment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7" fillId="3" borderId="9" xfId="6" applyFont="1" applyFill="1" applyBorder="1" applyAlignment="1">
      <alignment horizontal="center" vertical="center" wrapText="1"/>
    </xf>
    <xf numFmtId="0" fontId="7" fillId="0" borderId="11" xfId="6" applyFont="1" applyBorder="1" applyAlignment="1">
      <alignment horizontal="center" vertical="center"/>
    </xf>
    <xf numFmtId="0" fontId="7" fillId="3" borderId="4" xfId="6" applyFont="1" applyFill="1" applyBorder="1" applyAlignment="1">
      <alignment horizontal="center" vertical="center" wrapText="1"/>
    </xf>
    <xf numFmtId="49" fontId="7" fillId="0" borderId="7" xfId="6" applyNumberFormat="1" applyFont="1" applyBorder="1" applyAlignment="1">
      <alignment horizontal="center" vertical="center"/>
    </xf>
    <xf numFmtId="0" fontId="7" fillId="3" borderId="2" xfId="6" applyFont="1" applyFill="1" applyBorder="1" applyAlignment="1">
      <alignment horizontal="center" vertical="center" wrapText="1"/>
    </xf>
    <xf numFmtId="0" fontId="7" fillId="0" borderId="32" xfId="6" applyFont="1" applyBorder="1" applyAlignment="1">
      <alignment horizontal="left" vertical="center"/>
    </xf>
    <xf numFmtId="0" fontId="7" fillId="0" borderId="33" xfId="6" applyFont="1" applyBorder="1" applyAlignment="1">
      <alignment horizontal="left" vertical="center"/>
    </xf>
    <xf numFmtId="0" fontId="7" fillId="0" borderId="25" xfId="6" applyFont="1" applyBorder="1" applyAlignment="1">
      <alignment horizontal="left" vertical="center"/>
    </xf>
    <xf numFmtId="0" fontId="7" fillId="3" borderId="6" xfId="6" applyFont="1" applyFill="1" applyBorder="1" applyAlignment="1">
      <alignment horizontal="center" vertical="center" wrapText="1"/>
    </xf>
    <xf numFmtId="42" fontId="7" fillId="0" borderId="31" xfId="6" applyNumberFormat="1" applyFont="1" applyBorder="1" applyAlignment="1">
      <alignment horizontal="left" vertical="center"/>
    </xf>
    <xf numFmtId="0" fontId="7" fillId="0" borderId="18" xfId="6" applyFont="1" applyBorder="1" applyAlignment="1">
      <alignment horizontal="center" vertical="center"/>
    </xf>
    <xf numFmtId="0" fontId="4" fillId="0" borderId="0" xfId="6" applyFont="1" applyAlignment="1">
      <alignment horizontal="center" vertical="center"/>
    </xf>
    <xf numFmtId="0" fontId="2" fillId="0" borderId="0" xfId="6" applyFont="1" applyAlignment="1">
      <alignment horizontal="left" vertical="center"/>
    </xf>
    <xf numFmtId="0" fontId="7" fillId="3" borderId="1" xfId="6" applyFont="1" applyFill="1" applyBorder="1" applyAlignment="1">
      <alignment horizontal="center" vertical="center" wrapText="1"/>
    </xf>
    <xf numFmtId="0" fontId="7" fillId="0" borderId="26" xfId="6" applyFont="1" applyBorder="1" applyAlignment="1">
      <alignment horizontal="center" vertical="center"/>
    </xf>
    <xf numFmtId="0" fontId="7" fillId="0" borderId="29" xfId="6" applyFont="1" applyBorder="1" applyAlignment="1">
      <alignment horizontal="center" vertical="center"/>
    </xf>
    <xf numFmtId="0" fontId="7" fillId="0" borderId="7" xfId="6" applyFont="1" applyBorder="1" applyAlignment="1">
      <alignment horizontal="center" vertical="center"/>
    </xf>
    <xf numFmtId="0" fontId="7" fillId="0" borderId="17" xfId="6" applyFont="1" applyBorder="1" applyAlignment="1">
      <alignment horizontal="center" vertical="center"/>
    </xf>
    <xf numFmtId="0" fontId="7" fillId="0" borderId="10" xfId="6" applyFont="1" applyBorder="1" applyAlignment="1">
      <alignment horizontal="right" vertical="center"/>
    </xf>
    <xf numFmtId="14" fontId="2" fillId="0" borderId="0" xfId="6" applyNumberFormat="1" applyFont="1" applyAlignment="1">
      <alignment horizontal="center" vertical="center"/>
    </xf>
    <xf numFmtId="0" fontId="7" fillId="0" borderId="0" xfId="11" applyFont="1" applyAlignment="1">
      <alignment horizontal="center" vertical="center" wrapText="1"/>
    </xf>
    <xf numFmtId="0" fontId="7" fillId="0" borderId="1" xfId="6" applyFont="1" applyBorder="1" applyAlignment="1">
      <alignment horizontal="center" vertical="center"/>
    </xf>
    <xf numFmtId="0" fontId="7" fillId="2" borderId="19" xfId="6" applyFont="1" applyFill="1" applyBorder="1" applyAlignment="1" applyProtection="1">
      <alignment horizontal="center" vertical="center"/>
      <protection locked="0"/>
    </xf>
    <xf numFmtId="0" fontId="2" fillId="0" borderId="20" xfId="6" applyFont="1" applyBorder="1" applyAlignment="1">
      <alignment vertical="top"/>
    </xf>
    <xf numFmtId="0" fontId="7" fillId="0" borderId="26" xfId="6" applyFont="1" applyBorder="1" applyAlignment="1">
      <alignment horizontal="right" vertical="center"/>
    </xf>
    <xf numFmtId="180" fontId="7" fillId="0" borderId="19" xfId="6" applyNumberFormat="1" applyFont="1" applyBorder="1" applyAlignment="1" applyProtection="1">
      <alignment horizontal="center" vertical="center"/>
      <protection locked="0"/>
    </xf>
    <xf numFmtId="180" fontId="7" fillId="0" borderId="0" xfId="6" applyNumberFormat="1" applyFont="1" applyAlignment="1">
      <alignment vertical="center"/>
    </xf>
    <xf numFmtId="180" fontId="7" fillId="0" borderId="0" xfId="6" applyNumberFormat="1" applyFont="1" applyAlignment="1">
      <alignment horizontal="center" vertical="center"/>
    </xf>
    <xf numFmtId="0" fontId="7" fillId="0" borderId="48" xfId="6" applyFont="1" applyBorder="1" applyAlignment="1">
      <alignment horizontal="left" vertical="center"/>
    </xf>
    <xf numFmtId="0" fontId="2" fillId="0" borderId="0" xfId="6" applyFont="1" applyAlignment="1">
      <alignment vertical="top"/>
    </xf>
    <xf numFmtId="0" fontId="7" fillId="0" borderId="12" xfId="6" applyFont="1" applyBorder="1" applyAlignment="1">
      <alignment horizontal="right" vertical="center"/>
    </xf>
    <xf numFmtId="180" fontId="7" fillId="5" borderId="19" xfId="6" applyNumberFormat="1" applyFont="1" applyFill="1" applyBorder="1" applyAlignment="1" applyProtection="1">
      <alignment horizontal="center" vertical="center" wrapText="1"/>
      <protection locked="0"/>
    </xf>
    <xf numFmtId="14" fontId="7" fillId="0" borderId="11" xfId="6" applyNumberFormat="1" applyFont="1" applyBorder="1" applyAlignment="1">
      <alignment horizontal="center" vertical="center"/>
    </xf>
    <xf numFmtId="182" fontId="7" fillId="0" borderId="18" xfId="6" applyNumberFormat="1" applyFont="1" applyBorder="1" applyAlignment="1">
      <alignment vertical="center"/>
    </xf>
    <xf numFmtId="0" fontId="7" fillId="0" borderId="2" xfId="6" applyFont="1" applyBorder="1" applyAlignment="1">
      <alignment horizontal="center" vertical="center" shrinkToFit="1"/>
    </xf>
    <xf numFmtId="14" fontId="7" fillId="0" borderId="37" xfId="6" applyNumberFormat="1" applyFont="1" applyBorder="1" applyAlignment="1">
      <alignment vertical="center"/>
    </xf>
    <xf numFmtId="0" fontId="7" fillId="0" borderId="1" xfId="6" applyFont="1" applyBorder="1" applyAlignment="1">
      <alignment horizontal="right" vertical="center" shrinkToFit="1"/>
    </xf>
    <xf numFmtId="0" fontId="7" fillId="2" borderId="30" xfId="6" applyFont="1" applyFill="1" applyBorder="1" applyAlignment="1" applyProtection="1">
      <alignment horizontal="center" vertical="center"/>
      <protection locked="0"/>
    </xf>
    <xf numFmtId="0" fontId="7" fillId="0" borderId="1" xfId="6" applyFont="1" applyBorder="1" applyAlignment="1">
      <alignment horizontal="right" vertical="center"/>
    </xf>
    <xf numFmtId="0" fontId="7" fillId="0" borderId="12" xfId="6" applyFont="1" applyBorder="1" applyAlignment="1">
      <alignment horizontal="center" vertical="center" shrinkToFit="1"/>
    </xf>
    <xf numFmtId="0" fontId="7" fillId="0" borderId="2" xfId="6" applyFont="1" applyBorder="1" applyAlignment="1">
      <alignment horizontal="right" vertical="center"/>
    </xf>
    <xf numFmtId="0" fontId="6" fillId="0" borderId="0" xfId="6" applyFont="1" applyAlignment="1">
      <alignment horizontal="center" vertical="center" textRotation="255" wrapText="1"/>
    </xf>
    <xf numFmtId="0" fontId="6" fillId="0" borderId="0" xfId="6" applyFont="1" applyAlignment="1">
      <alignment horizontal="center" vertical="center"/>
    </xf>
    <xf numFmtId="0" fontId="6" fillId="2" borderId="19" xfId="6" applyFont="1" applyFill="1" applyBorder="1"/>
    <xf numFmtId="0" fontId="7" fillId="0" borderId="45" xfId="0" applyFont="1" applyBorder="1" applyAlignment="1">
      <alignment horizontal="right" vertical="center"/>
    </xf>
    <xf numFmtId="0" fontId="2" fillId="0" borderId="31" xfId="3" applyFont="1" applyBorder="1" applyAlignment="1">
      <alignment horizontal="center" vertical="center"/>
    </xf>
    <xf numFmtId="0" fontId="2" fillId="0" borderId="18" xfId="3" applyFont="1" applyBorder="1" applyAlignment="1">
      <alignment horizontal="center" vertical="center"/>
    </xf>
    <xf numFmtId="0" fontId="2" fillId="0" borderId="28" xfId="3" applyFont="1" applyBorder="1" applyAlignment="1">
      <alignment horizontal="center" vertical="center"/>
    </xf>
    <xf numFmtId="0" fontId="16" fillId="0" borderId="0" xfId="1" applyFont="1" applyAlignment="1">
      <alignment horizont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38" xfId="1" applyFont="1" applyBorder="1" applyAlignment="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Border="1" applyAlignment="1">
      <alignment horizontal="left" vertical="center" indent="1"/>
    </xf>
    <xf numFmtId="0" fontId="2" fillId="0" borderId="18" xfId="3" applyFont="1" applyBorder="1" applyAlignment="1">
      <alignment horizontal="left" vertical="center" indent="1"/>
    </xf>
    <xf numFmtId="0" fontId="2" fillId="0" borderId="28" xfId="3" applyFont="1" applyBorder="1" applyAlignment="1">
      <alignment horizontal="left" vertical="center" indent="1"/>
    </xf>
    <xf numFmtId="0" fontId="7" fillId="0" borderId="2" xfId="3" applyFont="1" applyBorder="1" applyAlignment="1">
      <alignment horizontal="center" vertical="center"/>
    </xf>
    <xf numFmtId="0" fontId="7" fillId="0" borderId="5" xfId="3" applyFont="1" applyBorder="1" applyAlignment="1">
      <alignment horizontal="center" vertical="center"/>
    </xf>
    <xf numFmtId="0" fontId="7" fillId="0" borderId="31"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28" xfId="3" applyFont="1" applyBorder="1" applyAlignment="1">
      <alignment horizontal="center" vertical="center" wrapText="1"/>
    </xf>
    <xf numFmtId="49" fontId="7" fillId="0" borderId="2" xfId="3" applyNumberFormat="1" applyFont="1" applyBorder="1" applyAlignment="1">
      <alignment horizontal="center" vertical="center" wrapText="1"/>
    </xf>
    <xf numFmtId="49" fontId="7" fillId="0" borderId="5" xfId="3" applyNumberFormat="1" applyFont="1" applyBorder="1" applyAlignment="1">
      <alignment horizontal="center" vertical="center" wrapText="1"/>
    </xf>
    <xf numFmtId="183" fontId="7" fillId="0" borderId="9" xfId="3" applyNumberFormat="1" applyFont="1" applyBorder="1" applyAlignment="1">
      <alignment horizontal="center" vertical="center"/>
    </xf>
    <xf numFmtId="183" fontId="7" fillId="0" borderId="35" xfId="3" applyNumberFormat="1" applyFont="1" applyBorder="1" applyAlignment="1">
      <alignment horizontal="center" vertical="center"/>
    </xf>
    <xf numFmtId="183" fontId="7" fillId="0" borderId="41" xfId="3" applyNumberFormat="1" applyFont="1" applyBorder="1" applyAlignment="1">
      <alignment horizontal="center" vertical="center"/>
    </xf>
    <xf numFmtId="185" fontId="7" fillId="0" borderId="9" xfId="3" applyNumberFormat="1" applyFont="1" applyBorder="1" applyAlignment="1">
      <alignment horizontal="center" vertical="center"/>
    </xf>
    <xf numFmtId="185" fontId="7" fillId="0" borderId="35" xfId="3" applyNumberFormat="1" applyFont="1" applyBorder="1" applyAlignment="1">
      <alignment horizontal="center" vertical="center"/>
    </xf>
    <xf numFmtId="185" fontId="7" fillId="0" borderId="41" xfId="3" applyNumberFormat="1" applyFont="1" applyBorder="1" applyAlignment="1">
      <alignment horizontal="center" vertical="center"/>
    </xf>
    <xf numFmtId="185" fontId="7" fillId="0" borderId="1" xfId="3" applyNumberFormat="1" applyFont="1" applyBorder="1" applyAlignment="1">
      <alignment horizontal="right" vertical="center"/>
    </xf>
    <xf numFmtId="185" fontId="7" fillId="0" borderId="10" xfId="3" applyNumberFormat="1" applyFont="1" applyBorder="1" applyAlignment="1">
      <alignment horizontal="right" vertical="center"/>
    </xf>
    <xf numFmtId="185" fontId="7" fillId="0" borderId="24" xfId="3" applyNumberFormat="1" applyFont="1" applyBorder="1" applyAlignment="1">
      <alignment horizontal="right" vertical="center"/>
    </xf>
    <xf numFmtId="185" fontId="7" fillId="0" borderId="14" xfId="3" applyNumberFormat="1" applyFont="1" applyBorder="1" applyAlignment="1">
      <alignment horizontal="right" vertical="center"/>
    </xf>
    <xf numFmtId="185" fontId="7" fillId="0" borderId="6" xfId="3" applyNumberFormat="1" applyFont="1" applyBorder="1" applyAlignment="1">
      <alignment horizontal="right" vertical="center"/>
    </xf>
    <xf numFmtId="185" fontId="7" fillId="0" borderId="8" xfId="3" applyNumberFormat="1" applyFont="1" applyBorder="1" applyAlignment="1">
      <alignment horizontal="right" vertical="center"/>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9" fontId="7" fillId="0" borderId="29" xfId="3" applyNumberFormat="1" applyFont="1" applyBorder="1" applyAlignment="1">
      <alignment horizontal="right" vertical="center" wrapText="1" indent="1"/>
    </xf>
    <xf numFmtId="189" fontId="7" fillId="0" borderId="7" xfId="3" applyNumberFormat="1" applyFont="1" applyBorder="1" applyAlignment="1">
      <alignment horizontal="right" vertical="center" wrapText="1" indent="1"/>
    </xf>
    <xf numFmtId="189" fontId="7" fillId="0" borderId="38" xfId="3" applyNumberFormat="1" applyFont="1" applyBorder="1" applyAlignment="1">
      <alignment horizontal="right" vertical="center" wrapText="1" indent="1"/>
    </xf>
    <xf numFmtId="0" fontId="7" fillId="0" borderId="1" xfId="3" applyFont="1" applyBorder="1" applyAlignment="1">
      <alignment horizontal="center" vertical="center" wrapText="1"/>
    </xf>
    <xf numFmtId="0" fontId="7" fillId="0" borderId="24" xfId="3" applyFont="1" applyBorder="1" applyAlignment="1">
      <alignment horizontal="center" vertical="center" wrapText="1"/>
    </xf>
    <xf numFmtId="0" fontId="7" fillId="0" borderId="6" xfId="3" applyFont="1" applyBorder="1" applyAlignment="1">
      <alignment horizontal="center" vertical="center" wrapText="1"/>
    </xf>
    <xf numFmtId="0" fontId="12" fillId="0" borderId="1" xfId="3" applyFont="1" applyBorder="1" applyAlignment="1">
      <alignment vertical="center" wrapText="1"/>
    </xf>
    <xf numFmtId="0" fontId="12" fillId="0" borderId="10" xfId="3" applyFont="1" applyBorder="1" applyAlignment="1">
      <alignment vertical="center" wrapText="1"/>
    </xf>
    <xf numFmtId="0" fontId="12" fillId="0" borderId="24" xfId="3" applyFont="1" applyBorder="1" applyAlignment="1">
      <alignment vertical="center" wrapText="1"/>
    </xf>
    <xf numFmtId="0" fontId="12" fillId="0" borderId="14" xfId="3" applyFont="1" applyBorder="1" applyAlignment="1">
      <alignment vertical="center" wrapText="1"/>
    </xf>
    <xf numFmtId="0" fontId="12" fillId="0" borderId="6" xfId="3" applyFont="1" applyBorder="1" applyAlignment="1">
      <alignment vertical="center" wrapText="1"/>
    </xf>
    <xf numFmtId="0" fontId="12" fillId="0" borderId="8" xfId="3" applyFont="1" applyBorder="1" applyAlignment="1">
      <alignment vertical="center" wrapText="1"/>
    </xf>
    <xf numFmtId="0" fontId="7" fillId="0" borderId="9" xfId="3" applyFont="1" applyBorder="1" applyAlignment="1">
      <alignment horizontal="center" vertical="center"/>
    </xf>
    <xf numFmtId="0" fontId="7" fillId="0" borderId="35" xfId="3" applyFont="1" applyBorder="1" applyAlignment="1">
      <alignment horizontal="center" vertical="center"/>
    </xf>
    <xf numFmtId="0" fontId="7" fillId="0" borderId="41" xfId="3" applyFont="1" applyBorder="1" applyAlignment="1">
      <alignment horizontal="center" vertical="center"/>
    </xf>
    <xf numFmtId="0" fontId="7" fillId="0" borderId="23" xfId="3" applyFont="1" applyBorder="1" applyAlignment="1">
      <alignment horizontal="center" vertical="center"/>
    </xf>
    <xf numFmtId="0" fontId="7" fillId="0" borderId="26" xfId="3" applyFont="1" applyBorder="1" applyAlignment="1">
      <alignment horizontal="center" vertical="center"/>
    </xf>
    <xf numFmtId="0" fontId="7" fillId="0" borderId="12" xfId="3" applyFont="1" applyBorder="1" applyAlignment="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lignment horizontal="center" vertical="center"/>
    </xf>
    <xf numFmtId="185" fontId="7" fillId="4" borderId="75" xfId="3" applyNumberFormat="1" applyFont="1" applyFill="1" applyBorder="1" applyAlignment="1">
      <alignment horizontal="center" vertical="center"/>
    </xf>
    <xf numFmtId="185" fontId="7" fillId="4" borderId="77" xfId="3" applyNumberFormat="1" applyFont="1" applyFill="1" applyBorder="1" applyAlignment="1">
      <alignment horizontal="center" vertical="center"/>
    </xf>
    <xf numFmtId="0" fontId="12" fillId="0" borderId="2" xfId="3" applyFont="1" applyBorder="1" applyAlignment="1">
      <alignment vertical="center" wrapText="1"/>
    </xf>
    <xf numFmtId="0" fontId="12" fillId="0" borderId="5" xfId="3" applyFont="1" applyBorder="1" applyAlignment="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185" fontId="7" fillId="0" borderId="4" xfId="3" applyNumberFormat="1" applyFont="1" applyBorder="1" applyAlignment="1">
      <alignment horizontal="right" vertical="center"/>
    </xf>
    <xf numFmtId="188" fontId="7" fillId="0" borderId="4" xfId="3" applyNumberFormat="1" applyFont="1" applyBorder="1" applyAlignment="1">
      <alignment horizontal="right" vertical="center"/>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0" fontId="7" fillId="0" borderId="2" xfId="3" applyFont="1" applyBorder="1" applyAlignment="1">
      <alignment vertical="center" wrapText="1"/>
    </xf>
    <xf numFmtId="0" fontId="7" fillId="0" borderId="5" xfId="3" applyFont="1" applyBorder="1" applyAlignment="1">
      <alignment vertical="center" wrapText="1"/>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185" fontId="7" fillId="0" borderId="2" xfId="3" applyNumberFormat="1" applyFont="1" applyBorder="1" applyAlignment="1">
      <alignment horizontal="right" vertical="center"/>
    </xf>
    <xf numFmtId="185" fontId="7" fillId="0" borderId="5" xfId="3" applyNumberFormat="1" applyFont="1" applyBorder="1" applyAlignment="1">
      <alignment horizontal="right" vertical="center"/>
    </xf>
    <xf numFmtId="186" fontId="7" fillId="0" borderId="9" xfId="3" applyNumberFormat="1" applyFont="1" applyBorder="1" applyAlignment="1">
      <alignment vertical="center"/>
    </xf>
    <xf numFmtId="186" fontId="7" fillId="0" borderId="35" xfId="3" applyNumberFormat="1" applyFont="1" applyBorder="1" applyAlignment="1">
      <alignment vertical="center"/>
    </xf>
    <xf numFmtId="0" fontId="7" fillId="0" borderId="1" xfId="3" applyFont="1" applyBorder="1" applyAlignment="1">
      <alignment vertical="center" wrapText="1"/>
    </xf>
    <xf numFmtId="0" fontId="7" fillId="0" borderId="10" xfId="3" applyFont="1" applyBorder="1" applyAlignment="1">
      <alignment vertical="center" wrapText="1"/>
    </xf>
    <xf numFmtId="180" fontId="7" fillId="2" borderId="29" xfId="3" applyNumberFormat="1" applyFont="1" applyFill="1" applyBorder="1" applyAlignment="1" applyProtection="1">
      <alignment horizontal="center" vertical="center" wrapText="1"/>
      <protection locked="0"/>
    </xf>
    <xf numFmtId="185" fontId="7" fillId="0" borderId="1" xfId="3" applyNumberFormat="1" applyFont="1" applyBorder="1" applyAlignment="1">
      <alignment vertical="center"/>
    </xf>
    <xf numFmtId="185" fontId="7" fillId="0" borderId="10" xfId="3" applyNumberFormat="1" applyFont="1" applyBorder="1" applyAlignment="1">
      <alignment vertical="center"/>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0" fontId="6" fillId="0" borderId="0" xfId="2" applyFont="1" applyAlignment="1">
      <alignment horizontal="left" vertical="top" indent="1"/>
    </xf>
    <xf numFmtId="0" fontId="7" fillId="0" borderId="0" xfId="3" applyFont="1" applyAlignment="1">
      <alignment horizontal="right" vertical="center"/>
    </xf>
    <xf numFmtId="0" fontId="7" fillId="0" borderId="0" xfId="3" applyFont="1" applyAlignment="1">
      <alignment horizontal="center" vertical="center"/>
    </xf>
    <xf numFmtId="0" fontId="7" fillId="0" borderId="3" xfId="3" applyFont="1" applyBorder="1" applyAlignment="1">
      <alignment horizontal="right" vertical="top"/>
    </xf>
    <xf numFmtId="177" fontId="14" fillId="0" borderId="4" xfId="3" applyNumberFormat="1" applyFont="1" applyBorder="1" applyAlignment="1">
      <alignment horizontal="center" vertical="center"/>
    </xf>
    <xf numFmtId="186" fontId="7" fillId="0" borderId="41" xfId="3" applyNumberFormat="1" applyFont="1" applyBorder="1" applyAlignment="1">
      <alignment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2" fillId="0" borderId="24" xfId="3" applyFont="1" applyBorder="1" applyAlignment="1">
      <alignment horizontal="center" vertical="center"/>
    </xf>
    <xf numFmtId="38" fontId="7" fillId="0" borderId="17" xfId="4" applyFont="1" applyFill="1" applyBorder="1" applyAlignment="1" applyProtection="1">
      <alignment horizontal="center"/>
    </xf>
    <xf numFmtId="38" fontId="7" fillId="0" borderId="17" xfId="4" applyFont="1" applyFill="1" applyBorder="1" applyAlignment="1" applyProtection="1">
      <alignment horizontal="center" shrinkToFit="1"/>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12" fillId="0" borderId="2" xfId="3" applyFont="1" applyBorder="1" applyAlignment="1">
      <alignment vertical="center"/>
    </xf>
    <xf numFmtId="0" fontId="12" fillId="0" borderId="5" xfId="3" applyFont="1" applyBorder="1" applyAlignment="1">
      <alignment vertical="center"/>
    </xf>
    <xf numFmtId="0" fontId="7" fillId="0" borderId="24" xfId="3" applyFont="1" applyBorder="1" applyAlignment="1">
      <alignment vertical="center" wrapText="1"/>
    </xf>
    <xf numFmtId="0" fontId="7" fillId="0" borderId="6" xfId="3" applyFont="1" applyBorder="1" applyAlignment="1">
      <alignment vertical="center" wrapText="1"/>
    </xf>
    <xf numFmtId="0" fontId="7" fillId="5" borderId="29"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8" xfId="3" applyFont="1" applyFill="1" applyBorder="1" applyAlignment="1" applyProtection="1">
      <alignment horizontal="center" vertical="center"/>
      <protection locked="0"/>
    </xf>
    <xf numFmtId="0" fontId="7" fillId="3" borderId="4" xfId="8" applyFont="1" applyFill="1" applyBorder="1" applyAlignment="1">
      <alignment horizontal="center" vertical="center" wrapText="1"/>
    </xf>
    <xf numFmtId="0" fontId="7" fillId="3" borderId="2" xfId="8" applyFont="1" applyFill="1" applyBorder="1" applyAlignment="1">
      <alignment horizontal="center" vertical="center" wrapText="1"/>
    </xf>
    <xf numFmtId="49" fontId="7" fillId="0" borderId="31" xfId="8" applyNumberFormat="1" applyFont="1" applyBorder="1" applyAlignment="1" applyProtection="1">
      <alignment horizontal="left" vertical="top" wrapText="1"/>
      <protection locked="0"/>
    </xf>
    <xf numFmtId="49" fontId="7" fillId="0" borderId="18" xfId="8" applyNumberFormat="1" applyFont="1" applyBorder="1" applyAlignment="1" applyProtection="1">
      <alignment horizontal="left" vertical="top" wrapText="1"/>
      <protection locked="0"/>
    </xf>
    <xf numFmtId="49" fontId="7" fillId="0" borderId="28" xfId="8" applyNumberFormat="1" applyFont="1" applyBorder="1" applyAlignment="1" applyProtection="1">
      <alignment horizontal="left" vertical="top" wrapText="1"/>
      <protection locked="0"/>
    </xf>
    <xf numFmtId="178" fontId="7" fillId="0" borderId="31" xfId="8" applyNumberFormat="1" applyFont="1" applyBorder="1" applyAlignment="1">
      <alignment horizontal="left" vertical="center"/>
    </xf>
    <xf numFmtId="178" fontId="7" fillId="0" borderId="18" xfId="8" applyNumberFormat="1" applyFont="1" applyBorder="1" applyAlignment="1">
      <alignment horizontal="left" vertical="center"/>
    </xf>
    <xf numFmtId="178" fontId="7" fillId="0" borderId="48" xfId="8" applyNumberFormat="1" applyFont="1" applyBorder="1" applyAlignment="1">
      <alignment horizontal="left" vertical="center"/>
    </xf>
    <xf numFmtId="49" fontId="7" fillId="0" borderId="31" xfId="8" applyNumberFormat="1" applyFont="1" applyBorder="1" applyAlignment="1" applyProtection="1">
      <alignment horizontal="left" vertical="center" wrapText="1" shrinkToFit="1"/>
      <protection locked="0"/>
    </xf>
    <xf numFmtId="49" fontId="7" fillId="0" borderId="18" xfId="8" applyNumberFormat="1" applyFont="1" applyBorder="1" applyAlignment="1" applyProtection="1">
      <alignment horizontal="left" vertical="center" wrapText="1" shrinkToFit="1"/>
      <protection locked="0"/>
    </xf>
    <xf numFmtId="49" fontId="7" fillId="0" borderId="28" xfId="8" applyNumberFormat="1" applyFont="1" applyBorder="1" applyAlignment="1" applyProtection="1">
      <alignment horizontal="left" vertical="center" wrapText="1" shrinkToFit="1"/>
      <protection locked="0"/>
    </xf>
    <xf numFmtId="0" fontId="7" fillId="3" borderId="24" xfId="8" applyFont="1" applyFill="1" applyBorder="1" applyAlignment="1">
      <alignment horizontal="center" vertical="center" wrapText="1"/>
    </xf>
    <xf numFmtId="0" fontId="7" fillId="3" borderId="0" xfId="8" applyFont="1" applyFill="1" applyAlignment="1">
      <alignment horizontal="center" vertical="center" wrapText="1"/>
    </xf>
    <xf numFmtId="0" fontId="7" fillId="3" borderId="14" xfId="8" applyFont="1" applyFill="1" applyBorder="1" applyAlignment="1">
      <alignment horizontal="center" vertical="center" wrapText="1"/>
    </xf>
    <xf numFmtId="49" fontId="7" fillId="0" borderId="31" xfId="8" applyNumberFormat="1" applyFont="1" applyBorder="1" applyAlignment="1" applyProtection="1">
      <alignment horizontal="left" vertical="center" shrinkToFit="1"/>
      <protection locked="0"/>
    </xf>
    <xf numFmtId="49" fontId="7" fillId="0" borderId="18" xfId="8" applyNumberFormat="1" applyFont="1" applyBorder="1" applyAlignment="1" applyProtection="1">
      <alignment horizontal="left" vertical="center" shrinkToFit="1"/>
      <protection locked="0"/>
    </xf>
    <xf numFmtId="49" fontId="7" fillId="0" borderId="28" xfId="8" applyNumberFormat="1" applyFont="1" applyBorder="1" applyAlignment="1" applyProtection="1">
      <alignment horizontal="left" vertical="center" shrinkToFit="1"/>
      <protection locked="0"/>
    </xf>
    <xf numFmtId="0" fontId="7" fillId="2" borderId="34" xfId="8" applyFont="1" applyFill="1" applyBorder="1" applyAlignment="1" applyProtection="1">
      <alignment horizontal="center" vertical="center"/>
      <protection locked="0"/>
    </xf>
    <xf numFmtId="0" fontId="7" fillId="2" borderId="37" xfId="8" applyFont="1" applyFill="1" applyBorder="1" applyAlignment="1" applyProtection="1">
      <alignment horizontal="center" vertical="center"/>
      <protection locked="0"/>
    </xf>
    <xf numFmtId="0" fontId="7" fillId="2" borderId="65" xfId="8" applyFont="1" applyFill="1" applyBorder="1" applyAlignment="1" applyProtection="1">
      <alignment horizontal="center" vertical="center"/>
      <protection locked="0"/>
    </xf>
    <xf numFmtId="0" fontId="7" fillId="0" borderId="4" xfId="8" applyFont="1" applyBorder="1" applyAlignment="1">
      <alignment horizontal="center" vertical="center" wrapText="1"/>
    </xf>
    <xf numFmtId="0" fontId="7" fillId="0" borderId="2" xfId="8" applyFont="1" applyBorder="1" applyAlignment="1">
      <alignment horizontal="center" vertical="center"/>
    </xf>
    <xf numFmtId="42" fontId="7" fillId="0" borderId="31" xfId="6" applyNumberFormat="1" applyFont="1" applyBorder="1" applyAlignment="1" applyProtection="1">
      <alignment horizontal="right" vertical="center"/>
      <protection locked="0"/>
    </xf>
    <xf numFmtId="42" fontId="7" fillId="0" borderId="18" xfId="6" applyNumberFormat="1" applyFont="1" applyBorder="1" applyAlignment="1" applyProtection="1">
      <alignment horizontal="right" vertical="center"/>
      <protection locked="0"/>
    </xf>
    <xf numFmtId="42" fontId="7" fillId="0" borderId="28" xfId="6" applyNumberFormat="1" applyFont="1" applyBorder="1" applyAlignment="1" applyProtection="1">
      <alignment horizontal="right" vertical="center"/>
      <protection locked="0"/>
    </xf>
    <xf numFmtId="0" fontId="7" fillId="0" borderId="31" xfId="8" applyFont="1" applyBorder="1" applyAlignment="1" applyProtection="1">
      <alignment horizontal="left" vertical="center" wrapText="1"/>
      <protection locked="0"/>
    </xf>
    <xf numFmtId="0" fontId="7" fillId="0" borderId="18" xfId="8" applyFont="1" applyBorder="1" applyAlignment="1" applyProtection="1">
      <alignment horizontal="left" vertical="center" wrapText="1"/>
      <protection locked="0"/>
    </xf>
    <xf numFmtId="0" fontId="7" fillId="0" borderId="28" xfId="8" applyFont="1" applyBorder="1" applyAlignment="1" applyProtection="1">
      <alignment horizontal="left" vertical="center" wrapText="1"/>
      <protection locked="0"/>
    </xf>
    <xf numFmtId="49" fontId="7" fillId="0" borderId="31" xfId="8" applyNumberFormat="1" applyFont="1" applyBorder="1" applyAlignment="1" applyProtection="1">
      <alignment horizontal="left" vertical="center"/>
      <protection locked="0"/>
    </xf>
    <xf numFmtId="49" fontId="7" fillId="0" borderId="18" xfId="8" applyNumberFormat="1" applyFont="1" applyBorder="1" applyAlignment="1" applyProtection="1">
      <alignment horizontal="left" vertical="center"/>
      <protection locked="0"/>
    </xf>
    <xf numFmtId="49" fontId="7" fillId="0" borderId="28" xfId="8" applyNumberFormat="1" applyFont="1" applyBorder="1" applyAlignment="1" applyProtection="1">
      <alignment horizontal="left" vertical="center"/>
      <protection locked="0"/>
    </xf>
    <xf numFmtId="0" fontId="7" fillId="0" borderId="6" xfId="8" applyFont="1" applyBorder="1" applyAlignment="1">
      <alignment vertical="center" wrapText="1"/>
    </xf>
    <xf numFmtId="0" fontId="7" fillId="0" borderId="3" xfId="8" applyFont="1" applyBorder="1" applyAlignment="1">
      <alignment vertical="center" wrapText="1"/>
    </xf>
    <xf numFmtId="0" fontId="7" fillId="0" borderId="7" xfId="8" applyFont="1" applyBorder="1" applyAlignment="1">
      <alignment horizontal="center" vertical="center"/>
    </xf>
    <xf numFmtId="0" fontId="2" fillId="0" borderId="31" xfId="8" applyFont="1" applyBorder="1" applyAlignment="1">
      <alignment horizontal="center" vertical="center"/>
    </xf>
    <xf numFmtId="0" fontId="2" fillId="0" borderId="18" xfId="8" applyFont="1" applyBorder="1" applyAlignment="1">
      <alignment horizontal="center" vertical="center"/>
    </xf>
    <xf numFmtId="0" fontId="2" fillId="0" borderId="28" xfId="8" applyFont="1" applyBorder="1" applyAlignment="1">
      <alignment horizontal="center" vertical="center"/>
    </xf>
    <xf numFmtId="0" fontId="16" fillId="0" borderId="0" xfId="8" applyFont="1" applyAlignment="1">
      <alignment horizontal="center" vertical="center" shrinkToFit="1"/>
    </xf>
    <xf numFmtId="0" fontId="7" fillId="3" borderId="1" xfId="8" applyFont="1" applyFill="1" applyBorder="1" applyAlignment="1">
      <alignment vertical="center" wrapText="1"/>
    </xf>
    <xf numFmtId="0" fontId="7" fillId="3" borderId="17" xfId="8" applyFont="1" applyFill="1" applyBorder="1" applyAlignment="1">
      <alignment vertical="center" wrapText="1"/>
    </xf>
    <xf numFmtId="0" fontId="7" fillId="3" borderId="10" xfId="8" applyFont="1" applyFill="1" applyBorder="1" applyAlignment="1">
      <alignment vertical="center" wrapText="1"/>
    </xf>
    <xf numFmtId="0" fontId="7" fillId="3" borderId="24" xfId="8" applyFont="1" applyFill="1" applyBorder="1" applyAlignment="1">
      <alignment vertical="center" wrapText="1"/>
    </xf>
    <xf numFmtId="0" fontId="7" fillId="3" borderId="0" xfId="8" applyFont="1" applyFill="1" applyAlignment="1">
      <alignment vertical="center" wrapText="1"/>
    </xf>
    <xf numFmtId="0" fontId="7" fillId="3" borderId="14" xfId="8" applyFont="1" applyFill="1" applyBorder="1" applyAlignment="1">
      <alignment vertical="center" wrapText="1"/>
    </xf>
    <xf numFmtId="0" fontId="7" fillId="0" borderId="76" xfId="8" applyFont="1" applyBorder="1" applyAlignment="1">
      <alignment horizontal="center" vertical="center" shrinkToFit="1"/>
    </xf>
    <xf numFmtId="0" fontId="7" fillId="0" borderId="33" xfId="8" applyFont="1" applyBorder="1" applyAlignment="1">
      <alignment horizontal="center" vertical="center" shrinkToFit="1"/>
    </xf>
    <xf numFmtId="0" fontId="7" fillId="0" borderId="25" xfId="8" applyFont="1" applyBorder="1" applyAlignment="1">
      <alignment horizontal="center" vertical="center" shrinkToFit="1"/>
    </xf>
    <xf numFmtId="180" fontId="7" fillId="0" borderId="49" xfId="8" applyNumberFormat="1" applyFont="1" applyBorder="1" applyAlignment="1" applyProtection="1">
      <alignment horizontal="left" vertical="center" wrapText="1"/>
      <protection locked="0"/>
    </xf>
    <xf numFmtId="180" fontId="7" fillId="0" borderId="18" xfId="8" applyNumberFormat="1" applyFont="1" applyBorder="1" applyAlignment="1" applyProtection="1">
      <alignment horizontal="left" vertical="center" wrapText="1"/>
      <protection locked="0"/>
    </xf>
    <xf numFmtId="180" fontId="7" fillId="0" borderId="28" xfId="8" applyNumberFormat="1" applyFont="1" applyBorder="1" applyAlignment="1" applyProtection="1">
      <alignment horizontal="left" vertical="center" wrapText="1"/>
      <protection locked="0"/>
    </xf>
    <xf numFmtId="180" fontId="7" fillId="0" borderId="49" xfId="8" applyNumberFormat="1" applyFont="1" applyBorder="1" applyAlignment="1" applyProtection="1">
      <alignment vertical="center" wrapText="1"/>
      <protection locked="0"/>
    </xf>
    <xf numFmtId="180" fontId="7" fillId="0" borderId="18" xfId="8" applyNumberFormat="1" applyFont="1" applyBorder="1" applyAlignment="1" applyProtection="1">
      <alignment vertical="center" wrapText="1"/>
      <protection locked="0"/>
    </xf>
    <xf numFmtId="180" fontId="7" fillId="0" borderId="28" xfId="8" applyNumberFormat="1" applyFont="1" applyBorder="1" applyAlignment="1" applyProtection="1">
      <alignment vertical="center" wrapText="1"/>
      <protection locked="0"/>
    </xf>
    <xf numFmtId="181" fontId="7" fillId="0" borderId="31" xfId="8" applyNumberFormat="1" applyFont="1" applyBorder="1" applyAlignment="1" applyProtection="1">
      <alignment horizontal="left" vertical="center"/>
      <protection locked="0"/>
    </xf>
    <xf numFmtId="181" fontId="7" fillId="0" borderId="18" xfId="8" applyNumberFormat="1" applyFont="1" applyBorder="1" applyAlignment="1" applyProtection="1">
      <alignment horizontal="left" vertical="center"/>
      <protection locked="0"/>
    </xf>
    <xf numFmtId="181" fontId="7" fillId="0" borderId="28" xfId="8" applyNumberFormat="1" applyFont="1" applyBorder="1" applyAlignment="1" applyProtection="1">
      <alignment horizontal="left" vertical="center"/>
      <protection locked="0"/>
    </xf>
    <xf numFmtId="0" fontId="7" fillId="0" borderId="2" xfId="8" applyFont="1" applyBorder="1" applyAlignment="1">
      <alignment horizontal="center" vertical="center" wrapText="1"/>
    </xf>
    <xf numFmtId="0" fontId="7" fillId="0" borderId="38" xfId="8" applyFont="1" applyBorder="1" applyAlignment="1">
      <alignment horizontal="center" vertical="center"/>
    </xf>
    <xf numFmtId="182" fontId="7" fillId="0" borderId="31" xfId="8" applyNumberFormat="1" applyFont="1" applyBorder="1" applyAlignment="1" applyProtection="1">
      <alignment horizontal="center" vertical="center"/>
      <protection locked="0"/>
    </xf>
    <xf numFmtId="182" fontId="7" fillId="0" borderId="18" xfId="8" applyNumberFormat="1" applyFont="1" applyBorder="1" applyAlignment="1" applyProtection="1">
      <alignment horizontal="center" vertical="center"/>
      <protection locked="0"/>
    </xf>
    <xf numFmtId="182" fontId="7" fillId="0" borderId="28" xfId="8" applyNumberFormat="1" applyFont="1" applyBorder="1" applyAlignment="1" applyProtection="1">
      <alignment horizontal="center" vertical="center"/>
      <protection locked="0"/>
    </xf>
    <xf numFmtId="0" fontId="7" fillId="2" borderId="31" xfId="8" applyFont="1" applyFill="1" applyBorder="1" applyAlignment="1" applyProtection="1">
      <alignment horizontal="center" vertical="center"/>
      <protection locked="0"/>
    </xf>
    <xf numFmtId="0" fontId="7" fillId="2" borderId="28" xfId="8" applyFont="1" applyFill="1" applyBorder="1" applyAlignment="1" applyProtection="1">
      <alignment horizontal="center" vertical="center"/>
      <protection locked="0"/>
    </xf>
    <xf numFmtId="0" fontId="7" fillId="0" borderId="46" xfId="8" applyFont="1" applyBorder="1" applyAlignment="1">
      <alignment vertical="center"/>
    </xf>
    <xf numFmtId="0" fontId="7" fillId="0" borderId="21" xfId="8" applyFont="1" applyBorder="1" applyAlignment="1">
      <alignment vertical="center"/>
    </xf>
    <xf numFmtId="0" fontId="7" fillId="0" borderId="47" xfId="8" applyFont="1" applyBorder="1" applyAlignment="1">
      <alignment vertical="center"/>
    </xf>
    <xf numFmtId="9" fontId="7" fillId="0" borderId="46" xfId="8" applyNumberFormat="1" applyFont="1" applyBorder="1" applyAlignment="1" applyProtection="1">
      <alignment horizontal="center" vertical="center"/>
      <protection locked="0"/>
    </xf>
    <xf numFmtId="9" fontId="7" fillId="0" borderId="21" xfId="8" applyNumberFormat="1" applyFont="1" applyBorder="1" applyAlignment="1" applyProtection="1">
      <alignment horizontal="center" vertical="center"/>
      <protection locked="0"/>
    </xf>
    <xf numFmtId="9" fontId="7" fillId="0" borderId="47" xfId="8" applyNumberFormat="1" applyFont="1" applyBorder="1" applyAlignment="1" applyProtection="1">
      <alignment horizontal="center" vertical="center"/>
      <protection locked="0"/>
    </xf>
    <xf numFmtId="0" fontId="7" fillId="3" borderId="1" xfId="8" applyFont="1" applyFill="1" applyBorder="1" applyAlignment="1">
      <alignment horizontal="left" vertical="center" wrapText="1"/>
    </xf>
    <xf numFmtId="0" fontId="7" fillId="3" borderId="17" xfId="8" applyFont="1" applyFill="1" applyBorder="1" applyAlignment="1">
      <alignment horizontal="left" vertical="center" wrapText="1"/>
    </xf>
    <xf numFmtId="0" fontId="7" fillId="3" borderId="10" xfId="8" applyFont="1" applyFill="1" applyBorder="1" applyAlignment="1">
      <alignment horizontal="left" vertical="center" wrapText="1"/>
    </xf>
    <xf numFmtId="0" fontId="7" fillId="3" borderId="6" xfId="8" applyFont="1" applyFill="1" applyBorder="1" applyAlignment="1">
      <alignment horizontal="left" vertical="center" wrapText="1"/>
    </xf>
    <xf numFmtId="0" fontId="7" fillId="3" borderId="3" xfId="8" applyFont="1" applyFill="1" applyBorder="1" applyAlignment="1">
      <alignment horizontal="left" vertical="center" wrapText="1"/>
    </xf>
    <xf numFmtId="0" fontId="7" fillId="3" borderId="8" xfId="8" applyFont="1" applyFill="1" applyBorder="1" applyAlignment="1">
      <alignment horizontal="left" vertical="center" wrapText="1"/>
    </xf>
    <xf numFmtId="0" fontId="7" fillId="0" borderId="6" xfId="8" applyFont="1" applyBorder="1" applyAlignment="1">
      <alignment horizontal="center" vertical="center" wrapText="1"/>
    </xf>
    <xf numFmtId="0" fontId="7" fillId="0" borderId="44" xfId="8" applyFont="1" applyBorder="1" applyAlignment="1">
      <alignment horizontal="center" vertical="center"/>
    </xf>
    <xf numFmtId="0" fontId="7" fillId="2" borderId="50" xfId="8" applyFont="1" applyFill="1" applyBorder="1" applyAlignment="1" applyProtection="1">
      <alignment horizontal="center" vertical="center"/>
      <protection locked="0"/>
    </xf>
    <xf numFmtId="0" fontId="7" fillId="2" borderId="51" xfId="8" applyFont="1" applyFill="1" applyBorder="1" applyAlignment="1" applyProtection="1">
      <alignment horizontal="center" vertical="center"/>
      <protection locked="0"/>
    </xf>
    <xf numFmtId="0" fontId="7" fillId="2" borderId="52" xfId="8" applyFont="1" applyFill="1" applyBorder="1" applyAlignment="1" applyProtection="1">
      <alignment horizontal="center" vertical="center"/>
      <protection locked="0"/>
    </xf>
    <xf numFmtId="0" fontId="3" fillId="0" borderId="10" xfId="8" applyFont="1" applyBorder="1" applyAlignment="1">
      <alignment horizontal="center" vertical="center" wrapText="1"/>
    </xf>
    <xf numFmtId="0" fontId="3" fillId="0" borderId="9" xfId="8" applyFont="1" applyBorder="1" applyAlignment="1">
      <alignment horizontal="center" vertical="center"/>
    </xf>
    <xf numFmtId="0" fontId="3" fillId="0" borderId="1" xfId="8" applyFont="1" applyBorder="1" applyAlignment="1">
      <alignment horizontal="center" vertical="center"/>
    </xf>
    <xf numFmtId="0" fontId="7" fillId="3" borderId="9" xfId="8" applyFont="1" applyFill="1" applyBorder="1" applyAlignment="1">
      <alignment horizontal="center" vertical="center" textRotation="255" wrapText="1"/>
    </xf>
    <xf numFmtId="0" fontId="7" fillId="3" borderId="35" xfId="8" applyFont="1" applyFill="1" applyBorder="1" applyAlignment="1">
      <alignment horizontal="center" vertical="center" textRotation="255" wrapText="1"/>
    </xf>
    <xf numFmtId="0" fontId="7" fillId="3" borderId="41" xfId="8" applyFont="1" applyFill="1" applyBorder="1" applyAlignment="1">
      <alignment horizontal="center" vertical="center" textRotation="255" wrapText="1"/>
    </xf>
    <xf numFmtId="0" fontId="7" fillId="3" borderId="5" xfId="8" applyFont="1" applyFill="1" applyBorder="1" applyAlignment="1">
      <alignment horizontal="center" vertical="center" wrapText="1"/>
    </xf>
    <xf numFmtId="0" fontId="7" fillId="0" borderId="6" xfId="8" applyFont="1" applyBorder="1" applyAlignment="1">
      <alignment horizontal="center" vertical="center"/>
    </xf>
    <xf numFmtId="0" fontId="7" fillId="3" borderId="2" xfId="8" applyFont="1" applyFill="1" applyBorder="1" applyAlignment="1">
      <alignment horizontal="left" vertical="center" wrapText="1"/>
    </xf>
    <xf numFmtId="0" fontId="7" fillId="3" borderId="7" xfId="8" applyFont="1" applyFill="1" applyBorder="1" applyAlignment="1">
      <alignment horizontal="left" vertical="center" wrapText="1"/>
    </xf>
    <xf numFmtId="0" fontId="7" fillId="3" borderId="5" xfId="8" applyFont="1" applyFill="1" applyBorder="1" applyAlignment="1">
      <alignment horizontal="left" vertical="center" wrapText="1"/>
    </xf>
    <xf numFmtId="0" fontId="7" fillId="0" borderId="38" xfId="8" applyFont="1" applyBorder="1" applyAlignment="1">
      <alignment horizontal="center" vertical="center" wrapText="1"/>
    </xf>
    <xf numFmtId="0" fontId="7" fillId="2" borderId="18" xfId="8" applyFont="1" applyFill="1" applyBorder="1" applyAlignment="1" applyProtection="1">
      <alignment horizontal="center" vertical="center"/>
      <protection locked="0"/>
    </xf>
    <xf numFmtId="0" fontId="7" fillId="0" borderId="6" xfId="8" applyFont="1" applyBorder="1" applyAlignment="1">
      <alignment vertical="center"/>
    </xf>
    <xf numFmtId="0" fontId="7" fillId="0" borderId="3" xfId="8" applyFont="1" applyBorder="1" applyAlignment="1">
      <alignment vertical="center"/>
    </xf>
    <xf numFmtId="0" fontId="7" fillId="0" borderId="0" xfId="8" applyFont="1" applyAlignment="1">
      <alignment vertical="center"/>
    </xf>
    <xf numFmtId="0" fontId="7" fillId="0" borderId="44" xfId="8" applyFont="1" applyBorder="1" applyAlignment="1">
      <alignment vertical="center"/>
    </xf>
    <xf numFmtId="0" fontId="7" fillId="0" borderId="20" xfId="8" applyFont="1" applyBorder="1" applyAlignment="1">
      <alignment horizontal="center" vertical="center" wrapText="1"/>
    </xf>
    <xf numFmtId="0" fontId="7" fillId="0" borderId="0" xfId="8" applyFont="1" applyAlignment="1">
      <alignment horizontal="center" vertical="center" wrapText="1"/>
    </xf>
    <xf numFmtId="0" fontId="7" fillId="0" borderId="45" xfId="8" applyFont="1" applyBorder="1" applyAlignment="1">
      <alignment horizontal="center" vertical="center" wrapText="1"/>
    </xf>
    <xf numFmtId="179" fontId="7" fillId="0" borderId="31" xfId="8" applyNumberFormat="1" applyFont="1" applyBorder="1" applyAlignment="1" applyProtection="1">
      <alignment horizontal="left" vertical="center" wrapText="1"/>
      <protection locked="0"/>
    </xf>
    <xf numFmtId="179" fontId="7" fillId="0" borderId="18" xfId="8" applyNumberFormat="1" applyFont="1" applyBorder="1" applyAlignment="1" applyProtection="1">
      <alignment horizontal="left" vertical="center" wrapText="1"/>
      <protection locked="0"/>
    </xf>
    <xf numFmtId="179" fontId="7" fillId="0" borderId="28" xfId="8" applyNumberFormat="1" applyFont="1" applyBorder="1" applyAlignment="1" applyProtection="1">
      <alignment horizontal="left" vertical="center" wrapText="1"/>
      <protection locked="0"/>
    </xf>
    <xf numFmtId="0" fontId="16" fillId="0" borderId="0" xfId="6" applyFont="1" applyAlignment="1">
      <alignment horizontal="center" vertical="center"/>
    </xf>
    <xf numFmtId="0" fontId="10" fillId="0" borderId="67" xfId="6"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7" fillId="0" borderId="1" xfId="6" applyFont="1" applyBorder="1" applyAlignment="1">
      <alignment horizontal="left" vertical="center" wrapText="1"/>
    </xf>
    <xf numFmtId="0" fontId="7" fillId="0" borderId="17" xfId="6" applyFont="1" applyBorder="1" applyAlignment="1">
      <alignment vertical="center" wrapText="1"/>
    </xf>
    <xf numFmtId="0" fontId="7" fillId="0" borderId="10" xfId="6" applyFont="1" applyBorder="1" applyAlignment="1">
      <alignment vertical="center" wrapText="1"/>
    </xf>
    <xf numFmtId="0" fontId="7" fillId="0" borderId="6" xfId="6" applyFont="1" applyBorder="1" applyAlignment="1">
      <alignment horizontal="left" vertical="center" wrapText="1"/>
    </xf>
    <xf numFmtId="0" fontId="7" fillId="0" borderId="3" xfId="6" applyFont="1" applyBorder="1" applyAlignment="1">
      <alignment vertical="center" wrapText="1"/>
    </xf>
    <xf numFmtId="0" fontId="7" fillId="0" borderId="8" xfId="6" applyFont="1" applyBorder="1" applyAlignment="1">
      <alignment vertical="center" wrapText="1"/>
    </xf>
    <xf numFmtId="49" fontId="7" fillId="0" borderId="31" xfId="6" applyNumberFormat="1" applyFont="1" applyBorder="1" applyAlignment="1" applyProtection="1">
      <alignment horizontal="center" vertical="center"/>
      <protection locked="0"/>
    </xf>
    <xf numFmtId="0" fontId="7" fillId="0" borderId="28" xfId="6" applyFont="1" applyBorder="1" applyAlignment="1" applyProtection="1">
      <alignment horizontal="center" vertical="center"/>
      <protection locked="0"/>
    </xf>
    <xf numFmtId="0" fontId="7" fillId="2" borderId="31"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31" xfId="6" applyFont="1" applyBorder="1" applyAlignment="1" applyProtection="1">
      <alignment horizontal="left" vertical="center"/>
      <protection locked="0"/>
    </xf>
    <xf numFmtId="0" fontId="7" fillId="0" borderId="18" xfId="6" applyFont="1" applyBorder="1" applyAlignment="1" applyProtection="1">
      <alignment horizontal="left" vertical="center"/>
      <protection locked="0"/>
    </xf>
    <xf numFmtId="0" fontId="7" fillId="0" borderId="28" xfId="6" applyFont="1" applyBorder="1" applyAlignment="1" applyProtection="1">
      <alignment horizontal="left" vertical="center"/>
      <protection locked="0"/>
    </xf>
    <xf numFmtId="0" fontId="7" fillId="6" borderId="31" xfId="6" applyFont="1" applyFill="1" applyBorder="1" applyAlignment="1" applyProtection="1">
      <alignment horizontal="center" vertical="center"/>
      <protection locked="0"/>
    </xf>
    <xf numFmtId="0" fontId="7" fillId="6" borderId="28" xfId="6" applyFont="1" applyFill="1" applyBorder="1" applyAlignment="1" applyProtection="1">
      <alignment horizontal="center" vertical="center"/>
      <protection locked="0"/>
    </xf>
    <xf numFmtId="0" fontId="7" fillId="0" borderId="29" xfId="6" applyFont="1" applyBorder="1" applyAlignment="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6"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6" applyFont="1" applyFill="1" applyBorder="1" applyAlignment="1">
      <alignment horizontal="center" vertical="center"/>
    </xf>
    <xf numFmtId="0" fontId="7" fillId="6" borderId="55" xfId="6" applyFont="1" applyFill="1" applyBorder="1" applyAlignment="1">
      <alignment horizontal="center" vertical="center"/>
    </xf>
    <xf numFmtId="0" fontId="7" fillId="3" borderId="1" xfId="6" applyFont="1" applyFill="1" applyBorder="1" applyAlignment="1">
      <alignment horizontal="center" vertical="center" textRotation="255" wrapText="1"/>
    </xf>
    <xf numFmtId="0" fontId="7" fillId="3" borderId="10" xfId="6" applyFont="1" applyFill="1" applyBorder="1" applyAlignment="1">
      <alignment horizontal="center" vertical="center" textRotation="255" wrapText="1"/>
    </xf>
    <xf numFmtId="0" fontId="7" fillId="3" borderId="24" xfId="6" applyFont="1" applyFill="1" applyBorder="1" applyAlignment="1">
      <alignment horizontal="center" vertical="center" textRotation="255" wrapText="1"/>
    </xf>
    <xf numFmtId="0" fontId="7" fillId="3" borderId="14" xfId="6" applyFont="1" applyFill="1" applyBorder="1" applyAlignment="1">
      <alignment horizontal="center" vertical="center" textRotation="255" wrapText="1"/>
    </xf>
    <xf numFmtId="0" fontId="7" fillId="3" borderId="6" xfId="6" applyFont="1" applyFill="1" applyBorder="1" applyAlignment="1">
      <alignment horizontal="center" vertical="center" textRotation="255" wrapText="1"/>
    </xf>
    <xf numFmtId="0" fontId="7" fillId="3" borderId="8" xfId="6" applyFont="1" applyFill="1" applyBorder="1" applyAlignment="1">
      <alignment horizontal="center" vertical="center" textRotation="255" wrapText="1"/>
    </xf>
    <xf numFmtId="0" fontId="7" fillId="0" borderId="6" xfId="6" applyFont="1" applyBorder="1" applyAlignment="1">
      <alignment vertical="center" wrapText="1"/>
    </xf>
    <xf numFmtId="49" fontId="7" fillId="0" borderId="31" xfId="6" applyNumberFormat="1" applyFont="1" applyBorder="1" applyAlignment="1" applyProtection="1">
      <alignment horizontal="left" vertical="center" wrapText="1"/>
      <protection locked="0"/>
    </xf>
    <xf numFmtId="49" fontId="7" fillId="0" borderId="28" xfId="6" applyNumberFormat="1" applyFont="1" applyBorder="1" applyAlignment="1" applyProtection="1">
      <alignment horizontal="left" vertical="center" wrapText="1"/>
      <protection locked="0"/>
    </xf>
    <xf numFmtId="49" fontId="7" fillId="0" borderId="31" xfId="6" applyNumberFormat="1" applyFont="1" applyBorder="1" applyAlignment="1" applyProtection="1">
      <alignment horizontal="left" vertical="center" shrinkToFit="1"/>
      <protection locked="0"/>
    </xf>
    <xf numFmtId="49" fontId="7" fillId="0" borderId="18" xfId="6" applyNumberFormat="1" applyFont="1" applyBorder="1" applyAlignment="1" applyProtection="1">
      <alignment horizontal="left" vertical="center" shrinkToFit="1"/>
      <protection locked="0"/>
    </xf>
    <xf numFmtId="49" fontId="7" fillId="0" borderId="28" xfId="6" applyNumberFormat="1" applyFont="1" applyBorder="1" applyAlignment="1" applyProtection="1">
      <alignment horizontal="left" vertical="center" shrinkToFit="1"/>
      <protection locked="0"/>
    </xf>
    <xf numFmtId="0" fontId="7" fillId="3" borderId="24" xfId="6" applyFont="1" applyFill="1" applyBorder="1" applyAlignment="1">
      <alignment horizontal="center" vertical="center"/>
    </xf>
    <xf numFmtId="0" fontId="7" fillId="3" borderId="0" xfId="6" applyFont="1" applyFill="1" applyAlignment="1">
      <alignment horizontal="center" vertical="center"/>
    </xf>
    <xf numFmtId="0" fontId="7" fillId="3" borderId="14" xfId="6" applyFont="1" applyFill="1" applyBorder="1" applyAlignment="1">
      <alignment horizontal="center" vertical="center"/>
    </xf>
    <xf numFmtId="0" fontId="7" fillId="0" borderId="31" xfId="6" applyFont="1" applyBorder="1" applyAlignment="1" applyProtection="1">
      <alignment horizontal="left" vertical="center" shrinkToFit="1"/>
      <protection locked="0"/>
    </xf>
    <xf numFmtId="0" fontId="7" fillId="0" borderId="18" xfId="6" applyFont="1" applyBorder="1" applyAlignment="1" applyProtection="1">
      <alignment horizontal="left" vertical="center" shrinkToFit="1"/>
      <protection locked="0"/>
    </xf>
    <xf numFmtId="0" fontId="7" fillId="0" borderId="28" xfId="6" applyFont="1" applyBorder="1" applyAlignment="1" applyProtection="1">
      <alignment horizontal="left" vertical="center" shrinkToFit="1"/>
      <protection locked="0"/>
    </xf>
    <xf numFmtId="42" fontId="7" fillId="0" borderId="31" xfId="6" applyNumberFormat="1" applyFont="1" applyBorder="1" applyAlignment="1" applyProtection="1">
      <alignment horizontal="left" vertical="center"/>
      <protection locked="0"/>
    </xf>
    <xf numFmtId="42" fontId="7" fillId="0" borderId="28" xfId="6" applyNumberFormat="1" applyFont="1" applyBorder="1" applyAlignment="1" applyProtection="1">
      <alignment horizontal="left" vertical="center"/>
      <protection locked="0"/>
    </xf>
    <xf numFmtId="42" fontId="7" fillId="0" borderId="18" xfId="6" applyNumberFormat="1" applyFont="1" applyBorder="1" applyAlignment="1">
      <alignment horizontal="left" vertical="center"/>
    </xf>
    <xf numFmtId="42" fontId="7" fillId="0" borderId="48" xfId="6" applyNumberFormat="1" applyFont="1" applyBorder="1" applyAlignment="1">
      <alignment horizontal="left" vertical="center"/>
    </xf>
    <xf numFmtId="49" fontId="7" fillId="0" borderId="31" xfId="6" applyNumberFormat="1" applyFont="1" applyBorder="1" applyAlignment="1" applyProtection="1">
      <alignment horizontal="left" vertical="top" wrapText="1"/>
      <protection locked="0"/>
    </xf>
    <xf numFmtId="49" fontId="7" fillId="0" borderId="18" xfId="6" applyNumberFormat="1" applyFont="1" applyBorder="1" applyAlignment="1" applyProtection="1">
      <alignment horizontal="left" vertical="top" wrapText="1"/>
      <protection locked="0"/>
    </xf>
    <xf numFmtId="49" fontId="7" fillId="0" borderId="28" xfId="6" applyNumberFormat="1" applyFont="1" applyBorder="1" applyAlignment="1" applyProtection="1">
      <alignment horizontal="left" vertical="top" wrapText="1"/>
      <protection locked="0"/>
    </xf>
    <xf numFmtId="182" fontId="7" fillId="0" borderId="31" xfId="6" applyNumberFormat="1" applyFont="1" applyBorder="1" applyAlignment="1" applyProtection="1">
      <alignment horizontal="center" vertical="center"/>
      <protection locked="0"/>
    </xf>
    <xf numFmtId="182" fontId="7" fillId="0" borderId="18" xfId="6" applyNumberFormat="1" applyFont="1" applyBorder="1" applyAlignment="1" applyProtection="1">
      <alignment horizontal="center" vertical="center"/>
      <protection locked="0"/>
    </xf>
    <xf numFmtId="182" fontId="7" fillId="0" borderId="28" xfId="6" applyNumberFormat="1" applyFont="1" applyBorder="1" applyAlignment="1" applyProtection="1">
      <alignment horizontal="center" vertical="center"/>
      <protection locked="0"/>
    </xf>
    <xf numFmtId="0" fontId="7" fillId="0" borderId="31" xfId="6"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1" xfId="6" applyFont="1" applyBorder="1" applyAlignment="1">
      <alignment horizontal="left" vertical="center"/>
    </xf>
    <xf numFmtId="49" fontId="7" fillId="0" borderId="31" xfId="6" applyNumberFormat="1" applyFont="1" applyBorder="1" applyAlignment="1" applyProtection="1">
      <alignment horizontal="center" vertical="center" shrinkToFit="1"/>
      <protection locked="0"/>
    </xf>
    <xf numFmtId="49" fontId="7" fillId="0" borderId="28" xfId="6" applyNumberFormat="1" applyFont="1" applyBorder="1" applyAlignment="1" applyProtection="1">
      <alignment horizontal="center" vertical="center" shrinkToFit="1"/>
      <protection locked="0"/>
    </xf>
    <xf numFmtId="0" fontId="7" fillId="3" borderId="1" xfId="6" applyFont="1" applyFill="1" applyBorder="1" applyAlignment="1">
      <alignment horizontal="left" vertical="center" wrapText="1"/>
    </xf>
    <xf numFmtId="0" fontId="7" fillId="3" borderId="17" xfId="6" applyFont="1" applyFill="1" applyBorder="1" applyAlignment="1">
      <alignment horizontal="left" vertical="center" wrapText="1"/>
    </xf>
    <xf numFmtId="0" fontId="7" fillId="3" borderId="10" xfId="6" applyFont="1" applyFill="1" applyBorder="1" applyAlignment="1">
      <alignment horizontal="left" vertical="center" wrapText="1"/>
    </xf>
    <xf numFmtId="0" fontId="7" fillId="3" borderId="24" xfId="6" applyFont="1" applyFill="1" applyBorder="1" applyAlignment="1">
      <alignment horizontal="left" vertical="center" wrapText="1"/>
    </xf>
    <xf numFmtId="0" fontId="7" fillId="3" borderId="0" xfId="6" applyFont="1" applyFill="1" applyAlignment="1">
      <alignment horizontal="left" vertical="center" wrapText="1"/>
    </xf>
    <xf numFmtId="0" fontId="7" fillId="3" borderId="14" xfId="6" applyFont="1" applyFill="1" applyBorder="1" applyAlignment="1">
      <alignment horizontal="left" vertical="center" wrapText="1"/>
    </xf>
    <xf numFmtId="0" fontId="7" fillId="3" borderId="6" xfId="6" applyFont="1" applyFill="1" applyBorder="1" applyAlignment="1">
      <alignment horizontal="left" vertical="center" wrapText="1"/>
    </xf>
    <xf numFmtId="0" fontId="7" fillId="3" borderId="3" xfId="6" applyFont="1" applyFill="1" applyBorder="1" applyAlignment="1">
      <alignment horizontal="left" vertical="center" wrapText="1"/>
    </xf>
    <xf numFmtId="0" fontId="7" fillId="3" borderId="8" xfId="6" applyFont="1" applyFill="1" applyBorder="1" applyAlignment="1">
      <alignment horizontal="left" vertical="center" wrapText="1"/>
    </xf>
    <xf numFmtId="180" fontId="7" fillId="0" borderId="13" xfId="6" applyNumberFormat="1" applyFont="1" applyBorder="1" applyAlignment="1">
      <alignment horizontal="center" vertical="center"/>
    </xf>
    <xf numFmtId="180" fontId="7" fillId="0" borderId="3" xfId="6" applyNumberFormat="1" applyFont="1" applyBorder="1" applyAlignment="1">
      <alignment horizontal="center" vertical="center"/>
    </xf>
    <xf numFmtId="0" fontId="7" fillId="2" borderId="18" xfId="6" applyFont="1" applyFill="1" applyBorder="1" applyAlignment="1" applyProtection="1">
      <alignment horizontal="center" vertical="center"/>
      <protection locked="0"/>
    </xf>
    <xf numFmtId="180" fontId="7" fillId="0" borderId="31" xfId="6"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34" xfId="6" applyFont="1" applyBorder="1" applyAlignment="1">
      <alignment horizontal="center" vertical="center"/>
    </xf>
    <xf numFmtId="0" fontId="7" fillId="0" borderId="37" xfId="6" applyFont="1" applyBorder="1" applyAlignment="1">
      <alignment horizontal="center" vertical="center"/>
    </xf>
    <xf numFmtId="14" fontId="3" fillId="0" borderId="66" xfId="6" applyNumberFormat="1" applyFont="1" applyBorder="1" applyAlignment="1">
      <alignment horizontal="center" vertical="center" wrapText="1"/>
    </xf>
    <xf numFmtId="14" fontId="3" fillId="0" borderId="37" xfId="6" applyNumberFormat="1" applyFont="1" applyBorder="1" applyAlignment="1">
      <alignment horizontal="center" vertical="center"/>
    </xf>
    <xf numFmtId="14" fontId="3" fillId="0" borderId="53" xfId="6" applyNumberFormat="1" applyFont="1" applyBorder="1" applyAlignment="1">
      <alignment horizontal="center" vertical="center"/>
    </xf>
    <xf numFmtId="49" fontId="7" fillId="0" borderId="31" xfId="6" applyNumberFormat="1" applyFont="1" applyBorder="1" applyAlignment="1" applyProtection="1">
      <alignment horizontal="left" vertical="center" wrapText="1" shrinkToFit="1"/>
      <protection locked="0"/>
    </xf>
    <xf numFmtId="49" fontId="7" fillId="0" borderId="18" xfId="6" applyNumberFormat="1" applyFont="1" applyBorder="1" applyAlignment="1" applyProtection="1">
      <alignment horizontal="left" vertical="center" wrapText="1" shrinkToFit="1"/>
      <protection locked="0"/>
    </xf>
    <xf numFmtId="181" fontId="7" fillId="0" borderId="31" xfId="8" applyNumberFormat="1" applyFont="1" applyBorder="1" applyAlignment="1" applyProtection="1">
      <alignment horizontal="center" vertical="center"/>
      <protection locked="0"/>
    </xf>
    <xf numFmtId="181" fontId="7" fillId="0" borderId="18" xfId="8" applyNumberFormat="1" applyFont="1" applyBorder="1" applyAlignment="1" applyProtection="1">
      <alignment horizontal="center" vertical="center"/>
      <protection locked="0"/>
    </xf>
    <xf numFmtId="181" fontId="7" fillId="0" borderId="28" xfId="8" applyNumberFormat="1" applyFont="1" applyBorder="1" applyAlignment="1" applyProtection="1">
      <alignment horizontal="center" vertical="center"/>
      <protection locked="0"/>
    </xf>
    <xf numFmtId="49" fontId="7" fillId="0" borderId="48" xfId="6" applyNumberFormat="1" applyFont="1" applyBorder="1" applyAlignment="1" applyProtection="1">
      <alignment horizontal="left" vertical="center" wrapText="1" shrinkToFit="1"/>
      <protection locked="0"/>
    </xf>
    <xf numFmtId="0" fontId="7" fillId="0" borderId="31" xfId="6" applyFont="1" applyBorder="1" applyAlignment="1">
      <alignment horizontal="center" vertical="center"/>
    </xf>
    <xf numFmtId="0" fontId="7" fillId="0" borderId="18" xfId="6" applyFont="1" applyBorder="1" applyAlignment="1">
      <alignment horizontal="center" vertical="center"/>
    </xf>
    <xf numFmtId="0" fontId="7" fillId="0" borderId="48" xfId="6" applyFont="1" applyBorder="1" applyAlignment="1">
      <alignment horizontal="center" vertical="center"/>
    </xf>
    <xf numFmtId="14" fontId="7" fillId="0" borderId="49" xfId="6" applyNumberFormat="1" applyFont="1" applyBorder="1" applyAlignment="1">
      <alignment horizontal="center" vertical="center"/>
    </xf>
    <xf numFmtId="14" fontId="7" fillId="0" borderId="18" xfId="6" applyNumberFormat="1" applyFont="1" applyBorder="1" applyAlignment="1">
      <alignment horizontal="center" vertical="center"/>
    </xf>
    <xf numFmtId="14" fontId="7" fillId="0" borderId="48" xfId="6" applyNumberFormat="1" applyFont="1" applyBorder="1" applyAlignment="1">
      <alignment horizontal="center" vertical="center"/>
    </xf>
    <xf numFmtId="0" fontId="7" fillId="0" borderId="18" xfId="6" applyFont="1" applyBorder="1" applyAlignment="1" applyProtection="1">
      <alignment horizontal="center" vertical="center"/>
      <protection locked="0"/>
    </xf>
    <xf numFmtId="0" fontId="7" fillId="0" borderId="39" xfId="6" applyFont="1" applyBorder="1" applyAlignment="1">
      <alignment horizontal="left" vertical="center" wrapText="1" shrinkToFit="1"/>
    </xf>
    <xf numFmtId="0" fontId="7" fillId="0" borderId="54" xfId="6" applyFont="1" applyBorder="1" applyAlignment="1">
      <alignment horizontal="left" vertical="center" shrinkToFit="1"/>
    </xf>
    <xf numFmtId="0" fontId="7" fillId="0" borderId="55" xfId="6" applyFont="1" applyBorder="1" applyAlignment="1">
      <alignment horizontal="left" vertical="center" shrinkToFit="1"/>
    </xf>
    <xf numFmtId="0" fontId="7" fillId="2" borderId="31" xfId="11" applyFont="1" applyFill="1" applyBorder="1" applyAlignment="1" applyProtection="1">
      <alignment horizontal="center" vertical="center" wrapText="1" shrinkToFit="1"/>
      <protection locked="0"/>
    </xf>
    <xf numFmtId="0" fontId="7" fillId="2" borderId="28" xfId="11" applyFont="1" applyFill="1" applyBorder="1" applyAlignment="1" applyProtection="1">
      <alignment horizontal="center" vertical="center" wrapText="1" shrinkToFit="1"/>
      <protection locked="0"/>
    </xf>
    <xf numFmtId="0" fontId="7" fillId="0" borderId="32" xfId="6" applyFont="1" applyBorder="1" applyAlignment="1">
      <alignment horizontal="center" vertical="center"/>
    </xf>
    <xf numFmtId="0" fontId="7" fillId="0" borderId="33" xfId="6" applyFont="1" applyBorder="1" applyAlignment="1">
      <alignment horizontal="center" vertical="center"/>
    </xf>
    <xf numFmtId="0" fontId="7" fillId="0" borderId="25" xfId="6" applyFont="1" applyBorder="1" applyAlignment="1">
      <alignment horizontal="center" vertical="center"/>
    </xf>
    <xf numFmtId="14" fontId="7" fillId="2" borderId="31" xfId="9" applyNumberFormat="1" applyFont="1" applyFill="1" applyBorder="1" applyAlignment="1" applyProtection="1">
      <alignment horizontal="center" vertical="center"/>
      <protection locked="0"/>
    </xf>
    <xf numFmtId="14" fontId="7" fillId="2" borderId="18" xfId="9" applyNumberFormat="1" applyFont="1" applyFill="1" applyBorder="1" applyAlignment="1" applyProtection="1">
      <alignment horizontal="center" vertical="center"/>
      <protection locked="0"/>
    </xf>
    <xf numFmtId="14" fontId="7" fillId="2" borderId="28" xfId="9" applyNumberFormat="1" applyFont="1" applyFill="1" applyBorder="1" applyAlignment="1" applyProtection="1">
      <alignment horizontal="center" vertical="center"/>
      <protection locked="0"/>
    </xf>
    <xf numFmtId="0" fontId="23" fillId="0" borderId="0" xfId="6" applyFont="1"/>
    <xf numFmtId="0" fontId="7" fillId="3" borderId="1" xfId="0" applyFont="1" applyFill="1" applyBorder="1" applyAlignment="1">
      <alignment vertical="center" wrapText="1"/>
    </xf>
    <xf numFmtId="0" fontId="7" fillId="3" borderId="17" xfId="0" applyFont="1" applyFill="1" applyBorder="1" applyAlignment="1">
      <alignment vertical="center" wrapText="1"/>
    </xf>
    <xf numFmtId="0" fontId="7" fillId="3" borderId="10" xfId="0" applyFont="1" applyFill="1" applyBorder="1" applyAlignment="1">
      <alignment vertical="center" wrapText="1"/>
    </xf>
    <xf numFmtId="0" fontId="7" fillId="3" borderId="24" xfId="0" applyFont="1" applyFill="1" applyBorder="1" applyAlignment="1">
      <alignment vertical="center" wrapText="1"/>
    </xf>
    <xf numFmtId="0" fontId="7" fillId="3" borderId="0" xfId="0" applyFont="1" applyFill="1" applyAlignment="1">
      <alignment vertical="center" wrapText="1"/>
    </xf>
    <xf numFmtId="0" fontId="7" fillId="3" borderId="14" xfId="0" applyFont="1" applyFill="1" applyBorder="1" applyAlignment="1">
      <alignment vertical="center" wrapText="1"/>
    </xf>
    <xf numFmtId="0" fontId="7" fillId="3" borderId="6" xfId="0" applyFont="1" applyFill="1" applyBorder="1" applyAlignment="1">
      <alignment vertical="center" wrapText="1"/>
    </xf>
    <xf numFmtId="0" fontId="7" fillId="3" borderId="3" xfId="0" applyFont="1" applyFill="1" applyBorder="1" applyAlignment="1">
      <alignment vertical="center" wrapText="1"/>
    </xf>
    <xf numFmtId="0" fontId="7" fillId="3" borderId="8" xfId="0" applyFont="1" applyFill="1" applyBorder="1" applyAlignment="1">
      <alignment vertical="center" wrapText="1"/>
    </xf>
    <xf numFmtId="49" fontId="7" fillId="0" borderId="24" xfId="8" applyNumberFormat="1" applyFont="1" applyBorder="1" applyAlignment="1">
      <alignment horizontal="right" vertical="center" shrinkToFit="1"/>
    </xf>
    <xf numFmtId="49" fontId="7" fillId="0" borderId="0" xfId="8" applyNumberFormat="1" applyFont="1" applyAlignment="1">
      <alignment horizontal="right" vertical="center" shrinkToFit="1"/>
    </xf>
    <xf numFmtId="49" fontId="7" fillId="0" borderId="14" xfId="8" applyNumberFormat="1" applyFont="1" applyBorder="1" applyAlignment="1">
      <alignment horizontal="right" vertical="center" shrinkToFit="1"/>
    </xf>
    <xf numFmtId="0" fontId="7" fillId="3" borderId="10" xfId="8" applyFont="1" applyFill="1" applyBorder="1" applyAlignment="1">
      <alignment horizontal="left" vertical="center"/>
    </xf>
    <xf numFmtId="0" fontId="7" fillId="3" borderId="24" xfId="8" applyFont="1" applyFill="1" applyBorder="1" applyAlignment="1">
      <alignment horizontal="left" vertical="center" wrapText="1"/>
    </xf>
    <xf numFmtId="0" fontId="7" fillId="3" borderId="0" xfId="8" applyFont="1" applyFill="1" applyAlignment="1">
      <alignment horizontal="left" vertical="center" wrapText="1"/>
    </xf>
    <xf numFmtId="0" fontId="7" fillId="3" borderId="14" xfId="8" applyFont="1" applyFill="1" applyBorder="1" applyAlignment="1">
      <alignment horizontal="left" vertical="center"/>
    </xf>
    <xf numFmtId="0" fontId="7" fillId="3" borderId="24" xfId="8" applyFont="1" applyFill="1" applyBorder="1" applyAlignment="1">
      <alignment horizontal="left" vertical="center"/>
    </xf>
    <xf numFmtId="0" fontId="7" fillId="3" borderId="0" xfId="8" applyFont="1" applyFill="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7" fillId="0" borderId="8" xfId="0" applyFont="1" applyBorder="1" applyAlignment="1">
      <alignment horizontal="left" vertical="center"/>
    </xf>
    <xf numFmtId="0" fontId="7" fillId="0" borderId="32" xfId="8" applyFont="1" applyBorder="1" applyAlignment="1">
      <alignment vertical="center" shrinkToFit="1"/>
    </xf>
    <xf numFmtId="0" fontId="7" fillId="0" borderId="33" xfId="8" applyFont="1" applyBorder="1" applyAlignment="1">
      <alignment vertical="center" shrinkToFit="1"/>
    </xf>
    <xf numFmtId="0" fontId="7" fillId="0" borderId="25" xfId="8" applyFont="1" applyBorder="1" applyAlignment="1">
      <alignment vertical="center" shrinkToFit="1"/>
    </xf>
    <xf numFmtId="0" fontId="7" fillId="0" borderId="24" xfId="8" applyFont="1" applyBorder="1" applyAlignment="1">
      <alignment horizontal="right" vertical="center"/>
    </xf>
    <xf numFmtId="0" fontId="7" fillId="0" borderId="45" xfId="8" applyFont="1" applyBorder="1" applyAlignment="1">
      <alignment horizontal="right" vertical="center"/>
    </xf>
    <xf numFmtId="49" fontId="7" fillId="5" borderId="46" xfId="8" applyNumberFormat="1" applyFont="1" applyFill="1" applyBorder="1" applyAlignment="1" applyProtection="1">
      <alignment horizontal="center" vertical="center" shrinkToFit="1"/>
      <protection locked="0"/>
    </xf>
    <xf numFmtId="49" fontId="7" fillId="5" borderId="47" xfId="8" applyNumberFormat="1" applyFont="1" applyFill="1" applyBorder="1" applyAlignment="1" applyProtection="1">
      <alignment horizontal="center" vertical="center" shrinkToFit="1"/>
      <protection locked="0"/>
    </xf>
    <xf numFmtId="49" fontId="7" fillId="5" borderId="34" xfId="8" applyNumberFormat="1" applyFont="1" applyFill="1" applyBorder="1" applyAlignment="1" applyProtection="1">
      <alignment horizontal="center" vertical="center" shrinkToFit="1"/>
      <protection locked="0"/>
    </xf>
    <xf numFmtId="49" fontId="7" fillId="5" borderId="65" xfId="8" applyNumberFormat="1" applyFont="1" applyFill="1" applyBorder="1" applyAlignment="1" applyProtection="1">
      <alignment horizontal="center" vertical="center" shrinkToFit="1"/>
      <protection locked="0"/>
    </xf>
    <xf numFmtId="49" fontId="7" fillId="0" borderId="31" xfId="8" applyNumberFormat="1"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73" xfId="8" applyFont="1" applyFill="1" applyBorder="1" applyAlignment="1">
      <alignment horizontal="center" vertical="center"/>
    </xf>
    <xf numFmtId="0" fontId="7" fillId="3" borderId="71" xfId="8" applyFont="1" applyFill="1" applyBorder="1" applyAlignment="1">
      <alignment horizontal="center" vertical="center"/>
    </xf>
    <xf numFmtId="0" fontId="7" fillId="0" borderId="6" xfId="0" applyFont="1" applyBorder="1" applyAlignment="1">
      <alignment horizontal="center" vertical="center"/>
    </xf>
    <xf numFmtId="0" fontId="7" fillId="0" borderId="44" xfId="0" applyFont="1" applyBorder="1" applyAlignment="1">
      <alignment horizontal="center" vertical="center"/>
    </xf>
    <xf numFmtId="49" fontId="7" fillId="3" borderId="9" xfId="8" applyNumberFormat="1" applyFont="1" applyFill="1" applyBorder="1" applyAlignment="1">
      <alignment horizontal="center" vertical="center" wrapText="1"/>
    </xf>
    <xf numFmtId="49" fontId="7" fillId="3" borderId="35" xfId="8" applyNumberFormat="1" applyFont="1" applyFill="1" applyBorder="1" applyAlignment="1">
      <alignment horizontal="center" vertical="center" wrapText="1"/>
    </xf>
    <xf numFmtId="0" fontId="7" fillId="2" borderId="31" xfId="8" applyFont="1" applyFill="1" applyBorder="1" applyAlignment="1" applyProtection="1">
      <alignment horizontal="center" vertical="center" wrapText="1"/>
      <protection locked="0"/>
    </xf>
    <xf numFmtId="0" fontId="7" fillId="2" borderId="18" xfId="8" applyFont="1" applyFill="1" applyBorder="1" applyAlignment="1" applyProtection="1">
      <alignment horizontal="center" vertical="center" wrapText="1"/>
      <protection locked="0"/>
    </xf>
    <xf numFmtId="0" fontId="7" fillId="2" borderId="28" xfId="8" applyFont="1" applyFill="1" applyBorder="1" applyAlignment="1" applyProtection="1">
      <alignment horizontal="center" vertical="center" wrapText="1"/>
      <protection locked="0"/>
    </xf>
    <xf numFmtId="0" fontId="7" fillId="0" borderId="31" xfId="8" applyFont="1" applyBorder="1" applyAlignment="1">
      <alignment horizontal="left" vertical="center" wrapText="1" shrinkToFit="1"/>
    </xf>
    <xf numFmtId="0" fontId="7" fillId="0" borderId="18" xfId="8" applyFont="1" applyBorder="1" applyAlignment="1">
      <alignment horizontal="left" vertical="center" wrapText="1" shrinkToFit="1"/>
    </xf>
    <xf numFmtId="0" fontId="7" fillId="0" borderId="48" xfId="8" applyFont="1" applyBorder="1" applyAlignment="1">
      <alignment horizontal="left" vertical="center" wrapText="1" shrinkToFit="1"/>
    </xf>
    <xf numFmtId="49" fontId="7" fillId="0" borderId="31" xfId="8" applyNumberFormat="1" applyFont="1" applyBorder="1" applyAlignment="1" applyProtection="1">
      <alignment horizontal="center" vertical="center" shrinkToFit="1"/>
      <protection locked="0"/>
    </xf>
    <xf numFmtId="49" fontId="7" fillId="0" borderId="18" xfId="8" applyNumberFormat="1" applyFont="1" applyBorder="1" applyAlignment="1" applyProtection="1">
      <alignment horizontal="center" vertical="center" shrinkToFit="1"/>
      <protection locked="0"/>
    </xf>
    <xf numFmtId="49" fontId="7" fillId="0" borderId="28" xfId="8" applyNumberFormat="1" applyFont="1" applyBorder="1" applyAlignment="1" applyProtection="1">
      <alignment horizontal="center" vertical="center" shrinkToFit="1"/>
      <protection locked="0"/>
    </xf>
    <xf numFmtId="49" fontId="7" fillId="5" borderId="31" xfId="8" applyNumberFormat="1" applyFont="1" applyFill="1" applyBorder="1" applyAlignment="1" applyProtection="1">
      <alignment horizontal="center" vertical="center" shrinkToFit="1"/>
      <protection locked="0"/>
    </xf>
    <xf numFmtId="49" fontId="7" fillId="5" borderId="18" xfId="8" applyNumberFormat="1" applyFont="1" applyFill="1" applyBorder="1" applyAlignment="1" applyProtection="1">
      <alignment horizontal="center" vertical="center" shrinkToFit="1"/>
      <protection locked="0"/>
    </xf>
    <xf numFmtId="49" fontId="7" fillId="5" borderId="28" xfId="8" applyNumberFormat="1" applyFont="1" applyFill="1" applyBorder="1" applyAlignment="1" applyProtection="1">
      <alignment horizontal="center" vertical="center" shrinkToFit="1"/>
      <protection locked="0"/>
    </xf>
    <xf numFmtId="49" fontId="7" fillId="3" borderId="41" xfId="8" applyNumberFormat="1" applyFont="1" applyFill="1" applyBorder="1" applyAlignment="1">
      <alignment horizontal="center" vertical="center" wrapText="1"/>
    </xf>
    <xf numFmtId="0" fontId="7" fillId="5" borderId="28" xfId="0" applyFont="1" applyFill="1" applyBorder="1" applyAlignment="1" applyProtection="1">
      <alignment horizontal="center" vertical="center" shrinkToFit="1"/>
      <protection locked="0"/>
    </xf>
    <xf numFmtId="49" fontId="7" fillId="0" borderId="31" xfId="8" applyNumberFormat="1" applyFont="1" applyBorder="1" applyAlignment="1">
      <alignment horizontal="right" vertical="center" shrinkToFit="1"/>
    </xf>
    <xf numFmtId="49" fontId="7" fillId="0" borderId="18" xfId="8" applyNumberFormat="1" applyFont="1" applyBorder="1" applyAlignment="1">
      <alignment horizontal="right" vertical="center" shrinkToFit="1"/>
    </xf>
    <xf numFmtId="49" fontId="7" fillId="0" borderId="49" xfId="8" applyNumberFormat="1" applyFont="1" applyBorder="1" applyAlignment="1">
      <alignment horizontal="center" vertical="center" wrapText="1"/>
    </xf>
    <xf numFmtId="49" fontId="7" fillId="0" borderId="28" xfId="8" applyNumberFormat="1" applyFont="1" applyBorder="1" applyAlignment="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0" borderId="37" xfId="8" applyNumberFormat="1" applyFont="1" applyBorder="1" applyAlignment="1">
      <alignment horizontal="right" vertical="center" shrinkToFit="1"/>
    </xf>
    <xf numFmtId="0" fontId="7" fillId="3" borderId="78" xfId="8" applyFont="1" applyFill="1" applyBorder="1" applyAlignment="1">
      <alignment horizontal="left" vertical="center" wrapText="1"/>
    </xf>
    <xf numFmtId="0" fontId="7" fillId="3" borderId="79" xfId="8" applyFont="1" applyFill="1" applyBorder="1" applyAlignment="1">
      <alignment horizontal="left" vertical="center" wrapText="1"/>
    </xf>
    <xf numFmtId="0" fontId="7" fillId="3" borderId="80" xfId="8" applyFont="1" applyFill="1" applyBorder="1" applyAlignment="1">
      <alignment horizontal="left" vertical="center"/>
    </xf>
    <xf numFmtId="0" fontId="7" fillId="3" borderId="86" xfId="8" applyFont="1" applyFill="1" applyBorder="1" applyAlignment="1">
      <alignment horizontal="left" vertical="center" wrapText="1"/>
    </xf>
    <xf numFmtId="0" fontId="7" fillId="3" borderId="87" xfId="8" applyFont="1" applyFill="1" applyBorder="1" applyAlignment="1">
      <alignment horizontal="left" vertical="center" wrapText="1"/>
    </xf>
    <xf numFmtId="0" fontId="7" fillId="3" borderId="88" xfId="8" applyFont="1" applyFill="1" applyBorder="1" applyAlignment="1">
      <alignment horizontal="left" vertical="center"/>
    </xf>
    <xf numFmtId="0" fontId="7" fillId="3" borderId="86" xfId="8" applyFont="1" applyFill="1" applyBorder="1" applyAlignment="1">
      <alignment horizontal="left" vertical="center"/>
    </xf>
    <xf numFmtId="0" fontId="7" fillId="3" borderId="87" xfId="8" applyFont="1" applyFill="1" applyBorder="1" applyAlignment="1">
      <alignment horizontal="left" vertical="center"/>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7" fillId="0" borderId="91" xfId="0" applyFont="1" applyBorder="1" applyAlignment="1">
      <alignment horizontal="left" vertical="center"/>
    </xf>
    <xf numFmtId="0" fontId="7" fillId="0" borderId="81" xfId="8" applyFont="1" applyBorder="1" applyAlignment="1">
      <alignment horizontal="center" vertical="center" wrapText="1"/>
    </xf>
    <xf numFmtId="0" fontId="7" fillId="0" borderId="82" xfId="8" applyFont="1" applyBorder="1" applyAlignment="1">
      <alignment horizontal="center" vertical="center" wrapText="1"/>
    </xf>
    <xf numFmtId="0" fontId="7" fillId="2" borderId="83" xfId="8" applyFont="1" applyFill="1" applyBorder="1" applyAlignment="1">
      <alignment horizontal="center" vertical="center" shrinkToFit="1"/>
    </xf>
    <xf numFmtId="0" fontId="7" fillId="2" borderId="84" xfId="8" applyFont="1" applyFill="1" applyBorder="1" applyAlignment="1">
      <alignment horizontal="center" vertical="center" shrinkToFit="1"/>
    </xf>
    <xf numFmtId="0" fontId="7" fillId="2" borderId="85" xfId="8" applyFont="1" applyFill="1" applyBorder="1" applyAlignment="1">
      <alignment horizontal="center" vertical="center" shrinkToFit="1"/>
    </xf>
    <xf numFmtId="0" fontId="7" fillId="0" borderId="81" xfId="8" applyFont="1" applyBorder="1" applyAlignment="1">
      <alignment horizontal="right" vertical="center"/>
    </xf>
    <xf numFmtId="0" fontId="7" fillId="0" borderId="82" xfId="8" applyFont="1" applyBorder="1" applyAlignment="1">
      <alignment horizontal="right" vertical="center"/>
    </xf>
    <xf numFmtId="49" fontId="7" fillId="0" borderId="83" xfId="8" applyNumberFormat="1" applyFont="1" applyBorder="1" applyAlignment="1">
      <alignment horizontal="left" vertical="center" shrinkToFit="1"/>
    </xf>
    <xf numFmtId="0" fontId="7" fillId="0" borderId="84" xfId="0" applyFont="1" applyBorder="1" applyAlignment="1">
      <alignment horizontal="left" vertical="center" shrinkToFit="1"/>
    </xf>
    <xf numFmtId="0" fontId="7" fillId="0" borderId="85" xfId="0" applyFont="1" applyBorder="1" applyAlignment="1">
      <alignment horizontal="left" vertical="center" shrinkToFit="1"/>
    </xf>
    <xf numFmtId="0" fontId="7" fillId="3" borderId="78" xfId="0" applyFont="1" applyFill="1" applyBorder="1" applyAlignment="1">
      <alignment horizontal="left" vertical="center" wrapText="1"/>
    </xf>
    <xf numFmtId="0" fontId="7" fillId="3" borderId="79" xfId="0" applyFont="1" applyFill="1" applyBorder="1" applyAlignment="1">
      <alignment horizontal="left" vertical="center" wrapText="1"/>
    </xf>
    <xf numFmtId="0" fontId="7" fillId="3" borderId="80" xfId="0" applyFont="1" applyFill="1" applyBorder="1" applyAlignment="1">
      <alignment horizontal="left" vertical="center" wrapText="1"/>
    </xf>
    <xf numFmtId="0" fontId="7" fillId="3" borderId="86" xfId="0" applyFont="1" applyFill="1" applyBorder="1" applyAlignment="1">
      <alignment horizontal="left" vertical="center" wrapText="1"/>
    </xf>
    <xf numFmtId="0" fontId="7" fillId="3" borderId="87" xfId="0" applyFont="1" applyFill="1" applyBorder="1" applyAlignment="1">
      <alignment horizontal="left" vertical="center" wrapText="1"/>
    </xf>
    <xf numFmtId="0" fontId="7" fillId="3" borderId="88" xfId="0" applyFont="1" applyFill="1" applyBorder="1" applyAlignment="1">
      <alignment horizontal="left" vertical="center" wrapText="1"/>
    </xf>
    <xf numFmtId="0" fontId="7" fillId="0" borderId="89" xfId="0" applyFont="1" applyBorder="1" applyAlignment="1">
      <alignment horizontal="left" vertical="center" wrapText="1"/>
    </xf>
    <xf numFmtId="0" fontId="7" fillId="0" borderId="90" xfId="0" applyFont="1" applyBorder="1" applyAlignment="1">
      <alignment horizontal="left" vertical="center" wrapText="1"/>
    </xf>
    <xf numFmtId="0" fontId="7" fillId="0" borderId="91" xfId="0" applyFont="1" applyBorder="1" applyAlignment="1">
      <alignment horizontal="left" vertical="center" wrapText="1"/>
    </xf>
    <xf numFmtId="0" fontId="7" fillId="0" borderId="81" xfId="8" applyFont="1" applyBorder="1" applyAlignment="1">
      <alignment horizontal="center" vertical="center"/>
    </xf>
    <xf numFmtId="0" fontId="7" fillId="0" borderId="82" xfId="8" applyFont="1" applyBorder="1" applyAlignment="1">
      <alignment horizontal="center" vertical="center"/>
    </xf>
    <xf numFmtId="0" fontId="7" fillId="3" borderId="86" xfId="0" applyFont="1" applyFill="1" applyBorder="1" applyAlignment="1">
      <alignment horizontal="center" vertical="center" wrapText="1"/>
    </xf>
    <xf numFmtId="0" fontId="7" fillId="3" borderId="92" xfId="0" applyFont="1" applyFill="1" applyBorder="1" applyAlignment="1">
      <alignment horizontal="center" vertical="center" wrapText="1"/>
    </xf>
    <xf numFmtId="49" fontId="7" fillId="5" borderId="83" xfId="8" applyNumberFormat="1" applyFont="1" applyFill="1" applyBorder="1" applyAlignment="1">
      <alignment horizontal="center" vertical="center" shrinkToFit="1"/>
    </xf>
    <xf numFmtId="49" fontId="7" fillId="5" borderId="84" xfId="8" applyNumberFormat="1" applyFont="1" applyFill="1" applyBorder="1" applyAlignment="1">
      <alignment horizontal="center" vertical="center" shrinkToFit="1"/>
    </xf>
    <xf numFmtId="49" fontId="7" fillId="5" borderId="85" xfId="8" applyNumberFormat="1" applyFont="1" applyFill="1" applyBorder="1" applyAlignment="1">
      <alignment horizontal="center" vertical="center" shrinkToFit="1"/>
    </xf>
    <xf numFmtId="49" fontId="7" fillId="0" borderId="83" xfId="8" applyNumberFormat="1" applyFont="1" applyBorder="1" applyAlignment="1">
      <alignment horizontal="center" vertical="center" shrinkToFit="1"/>
    </xf>
    <xf numFmtId="49" fontId="7" fillId="0" borderId="84" xfId="8" applyNumberFormat="1" applyFont="1" applyBorder="1" applyAlignment="1">
      <alignment horizontal="center" vertical="center" shrinkToFit="1"/>
    </xf>
    <xf numFmtId="49" fontId="7" fillId="0" borderId="85" xfId="8" applyNumberFormat="1" applyFont="1" applyBorder="1" applyAlignment="1">
      <alignment horizontal="center" vertical="center" shrinkToFit="1"/>
    </xf>
    <xf numFmtId="0" fontId="7" fillId="0" borderId="83" xfId="0" applyFont="1" applyBorder="1" applyAlignment="1">
      <alignment horizontal="center" vertical="center" shrinkToFit="1"/>
    </xf>
    <xf numFmtId="0" fontId="7" fillId="0" borderId="84" xfId="0" applyFont="1" applyBorder="1" applyAlignment="1">
      <alignment horizontal="center" vertical="center" shrinkToFit="1"/>
    </xf>
    <xf numFmtId="0" fontId="7" fillId="0" borderId="85" xfId="0" applyFont="1" applyBorder="1" applyAlignment="1">
      <alignment horizontal="center" vertical="center" shrinkToFit="1"/>
    </xf>
    <xf numFmtId="0" fontId="7" fillId="0" borderId="86" xfId="8" applyFont="1" applyBorder="1" applyAlignment="1">
      <alignment horizontal="right" vertical="center"/>
    </xf>
    <xf numFmtId="0" fontId="7" fillId="0" borderId="92" xfId="8" applyFont="1" applyBorder="1" applyAlignment="1">
      <alignment horizontal="right" vertical="center"/>
    </xf>
    <xf numFmtId="49" fontId="7" fillId="0" borderId="84" xfId="8" applyNumberFormat="1" applyFont="1" applyBorder="1" applyAlignment="1">
      <alignment horizontal="left" vertical="center" shrinkToFit="1"/>
    </xf>
    <xf numFmtId="49" fontId="7" fillId="0" borderId="85" xfId="8" applyNumberFormat="1" applyFont="1" applyBorder="1" applyAlignment="1">
      <alignment horizontal="left" vertical="center" shrinkToFit="1"/>
    </xf>
    <xf numFmtId="0" fontId="7" fillId="0" borderId="93" xfId="8" applyFont="1" applyBorder="1" applyAlignment="1">
      <alignment horizontal="right" vertical="center"/>
    </xf>
    <xf numFmtId="0" fontId="7" fillId="0" borderId="94" xfId="8" applyFont="1" applyBorder="1" applyAlignment="1">
      <alignment horizontal="right" vertical="center"/>
    </xf>
    <xf numFmtId="0" fontId="7" fillId="0" borderId="89" xfId="8" applyFont="1" applyBorder="1" applyAlignment="1">
      <alignment horizontal="right" vertical="center"/>
    </xf>
    <xf numFmtId="0" fontId="7" fillId="0" borderId="95" xfId="8" applyFont="1" applyBorder="1" applyAlignment="1">
      <alignment horizontal="right" vertical="center"/>
    </xf>
    <xf numFmtId="0" fontId="7" fillId="2" borderId="31" xfId="8" applyFont="1" applyFill="1" applyBorder="1" applyAlignment="1" applyProtection="1">
      <alignment horizontal="center" vertical="center" shrinkToFit="1"/>
      <protection locked="0"/>
    </xf>
    <xf numFmtId="0" fontId="7" fillId="2" borderId="18" xfId="8" applyFont="1" applyFill="1" applyBorder="1" applyAlignment="1" applyProtection="1">
      <alignment horizontal="center" vertical="center" shrinkToFit="1"/>
      <protection locked="0"/>
    </xf>
    <xf numFmtId="0" fontId="7" fillId="2" borderId="28" xfId="8" applyFont="1" applyFill="1" applyBorder="1" applyAlignment="1" applyProtection="1">
      <alignment horizontal="center" vertical="center" shrinkToFit="1"/>
      <protection locked="0"/>
    </xf>
    <xf numFmtId="0" fontId="7" fillId="0" borderId="1" xfId="8" applyFont="1" applyBorder="1" applyAlignment="1">
      <alignment horizontal="right" vertical="center"/>
    </xf>
    <xf numFmtId="0" fontId="7" fillId="0" borderId="42" xfId="8" applyFont="1" applyBorder="1" applyAlignment="1">
      <alignment horizontal="right" vertical="center"/>
    </xf>
    <xf numFmtId="49" fontId="7" fillId="5" borderId="46" xfId="8" applyNumberFormat="1" applyFont="1" applyFill="1" applyBorder="1" applyAlignment="1" applyProtection="1">
      <alignment horizontal="center" vertical="center" wrapText="1" shrinkToFit="1"/>
      <protection locked="0"/>
    </xf>
    <xf numFmtId="0" fontId="7" fillId="3" borderId="6"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44" xfId="0" applyFont="1" applyBorder="1" applyAlignment="1">
      <alignment horizontal="center" vertical="center" wrapText="1"/>
    </xf>
    <xf numFmtId="0" fontId="7" fillId="3" borderId="81" xfId="0" applyFont="1" applyFill="1" applyBorder="1" applyAlignment="1">
      <alignment horizontal="left" vertical="center" wrapText="1"/>
    </xf>
    <xf numFmtId="0" fontId="7" fillId="3" borderId="96" xfId="0" applyFont="1" applyFill="1" applyBorder="1" applyAlignment="1">
      <alignment horizontal="left" vertical="center" wrapText="1"/>
    </xf>
    <xf numFmtId="0" fontId="7" fillId="3" borderId="97" xfId="0" applyFont="1" applyFill="1" applyBorder="1" applyAlignment="1">
      <alignment horizontal="left" vertical="center" wrapText="1"/>
    </xf>
    <xf numFmtId="0" fontId="7" fillId="0" borderId="78" xfId="0" applyFont="1" applyBorder="1" applyAlignment="1">
      <alignment horizontal="left" vertical="center" wrapText="1"/>
    </xf>
    <xf numFmtId="0" fontId="7" fillId="0" borderId="79" xfId="0" applyFont="1" applyBorder="1" applyAlignment="1">
      <alignment horizontal="left" vertical="center" wrapText="1"/>
    </xf>
    <xf numFmtId="0" fontId="7" fillId="0" borderId="80" xfId="0" applyFont="1" applyBorder="1" applyAlignment="1">
      <alignment horizontal="left" vertical="center" wrapText="1"/>
    </xf>
    <xf numFmtId="0" fontId="7" fillId="0" borderId="78" xfId="8" applyFont="1" applyBorder="1" applyAlignment="1">
      <alignment horizontal="right" vertical="center"/>
    </xf>
    <xf numFmtId="0" fontId="7" fillId="0" borderId="79" xfId="8" applyFont="1" applyBorder="1" applyAlignment="1">
      <alignment horizontal="right" vertical="center"/>
    </xf>
    <xf numFmtId="49" fontId="7" fillId="0" borderId="98" xfId="8" applyNumberFormat="1" applyFont="1" applyBorder="1" applyAlignment="1">
      <alignment horizontal="center" vertical="center" wrapText="1" shrinkToFit="1"/>
    </xf>
    <xf numFmtId="49" fontId="7" fillId="0" borderId="85" xfId="8" applyNumberFormat="1" applyFont="1" applyBorder="1" applyAlignment="1">
      <alignment horizontal="center" vertical="center" wrapText="1" shrinkToFit="1"/>
    </xf>
    <xf numFmtId="49" fontId="7" fillId="0" borderId="83" xfId="8" applyNumberFormat="1" applyFont="1" applyBorder="1" applyAlignment="1">
      <alignment horizontal="left" vertical="center" wrapText="1"/>
    </xf>
    <xf numFmtId="0" fontId="7" fillId="0" borderId="84" xfId="0" applyFont="1" applyBorder="1" applyAlignment="1">
      <alignment horizontal="left" vertical="center" wrapText="1"/>
    </xf>
    <xf numFmtId="0" fontId="7" fillId="0" borderId="85" xfId="0" applyFont="1" applyBorder="1" applyAlignment="1">
      <alignment horizontal="left" vertical="center" wrapText="1"/>
    </xf>
    <xf numFmtId="0" fontId="7" fillId="0" borderId="83" xfId="0" applyFont="1" applyBorder="1" applyAlignment="1">
      <alignment horizontal="left" vertical="center" wrapText="1"/>
    </xf>
    <xf numFmtId="0" fontId="7" fillId="3" borderId="89" xfId="0" applyFont="1" applyFill="1" applyBorder="1" applyAlignment="1">
      <alignment horizontal="center" vertical="center" wrapText="1"/>
    </xf>
    <xf numFmtId="0" fontId="7" fillId="3" borderId="95" xfId="0" applyFont="1" applyFill="1" applyBorder="1" applyAlignment="1">
      <alignment horizontal="center" vertical="center" wrapText="1"/>
    </xf>
    <xf numFmtId="0" fontId="7" fillId="0" borderId="89" xfId="0" applyFont="1" applyBorder="1" applyAlignment="1">
      <alignment horizontal="center" vertical="center" wrapText="1"/>
    </xf>
    <xf numFmtId="0" fontId="7" fillId="0" borderId="95" xfId="0" applyFont="1" applyBorder="1" applyAlignment="1">
      <alignment horizontal="center" vertical="center" wrapText="1"/>
    </xf>
    <xf numFmtId="0" fontId="7" fillId="3" borderId="4" xfId="8" applyFont="1" applyFill="1" applyBorder="1" applyAlignment="1">
      <alignment horizontal="left" vertical="center" wrapText="1"/>
    </xf>
    <xf numFmtId="0" fontId="7" fillId="0" borderId="46" xfId="0" applyFont="1" applyBorder="1" applyAlignment="1">
      <alignment horizontal="left" vertical="center" wrapText="1" shrinkToFit="1"/>
    </xf>
    <xf numFmtId="0" fontId="7" fillId="0" borderId="21" xfId="0" applyFont="1" applyBorder="1" applyAlignment="1">
      <alignment horizontal="left" vertical="center" wrapText="1" shrinkToFit="1"/>
    </xf>
    <xf numFmtId="0" fontId="7" fillId="0" borderId="22" xfId="0" applyFont="1" applyBorder="1" applyAlignment="1">
      <alignment horizontal="left" vertical="center" wrapText="1" shrinkToFit="1"/>
    </xf>
    <xf numFmtId="0" fontId="7" fillId="3" borderId="1"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14"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1" xfId="0" applyFont="1" applyBorder="1" applyAlignment="1" applyProtection="1">
      <alignment horizontal="center" vertical="center"/>
      <protection locked="0"/>
    </xf>
    <xf numFmtId="0" fontId="7" fillId="3" borderId="14" xfId="8" applyFont="1" applyFill="1" applyBorder="1" applyAlignment="1">
      <alignment horizontal="left" vertical="center" wrapText="1"/>
    </xf>
    <xf numFmtId="0" fontId="7" fillId="0" borderId="32" xfId="8" applyFont="1" applyBorder="1" applyAlignment="1">
      <alignment horizontal="right" vertical="center"/>
    </xf>
    <xf numFmtId="0" fontId="7" fillId="0" borderId="33" xfId="8" applyFont="1" applyBorder="1" applyAlignment="1">
      <alignment horizontal="right" vertical="center"/>
    </xf>
    <xf numFmtId="0" fontId="7" fillId="0" borderId="43" xfId="8" applyFont="1" applyBorder="1" applyAlignment="1">
      <alignment horizontal="right" vertical="center"/>
    </xf>
    <xf numFmtId="14" fontId="7" fillId="0" borderId="31" xfId="8" applyNumberFormat="1" applyFont="1" applyBorder="1" applyAlignment="1" applyProtection="1">
      <alignment horizontal="center" vertical="center"/>
      <protection locked="0"/>
    </xf>
    <xf numFmtId="14" fontId="7" fillId="0" borderId="18" xfId="8" applyNumberFormat="1" applyFont="1" applyBorder="1" applyAlignment="1" applyProtection="1">
      <alignment horizontal="center" vertical="center"/>
      <protection locked="0"/>
    </xf>
    <xf numFmtId="14" fontId="7" fillId="0" borderId="28" xfId="8" applyNumberFormat="1" applyFont="1" applyBorder="1" applyAlignment="1" applyProtection="1">
      <alignment horizontal="center" vertical="center"/>
      <protection locked="0"/>
    </xf>
    <xf numFmtId="0" fontId="7" fillId="0" borderId="24" xfId="8" applyFont="1" applyBorder="1" applyAlignment="1">
      <alignment horizontal="right" vertical="center" wrapText="1"/>
    </xf>
    <xf numFmtId="0" fontId="7" fillId="0" borderId="0" xfId="8" applyFont="1" applyAlignment="1">
      <alignment horizontal="right" vertical="center" wrapText="1"/>
    </xf>
    <xf numFmtId="0" fontId="7" fillId="0" borderId="45" xfId="8" applyFont="1" applyBorder="1" applyAlignment="1">
      <alignment horizontal="right" vertical="center" wrapText="1"/>
    </xf>
    <xf numFmtId="0" fontId="7" fillId="0" borderId="17" xfId="0" applyFont="1" applyBorder="1" applyAlignment="1">
      <alignment vertical="center" wrapText="1"/>
    </xf>
    <xf numFmtId="0" fontId="7" fillId="0" borderId="10" xfId="0" applyFont="1" applyBorder="1" applyAlignment="1">
      <alignment vertical="center" wrapText="1"/>
    </xf>
    <xf numFmtId="0" fontId="7" fillId="0" borderId="6" xfId="0" applyFont="1" applyBorder="1" applyAlignment="1">
      <alignment vertical="center" wrapText="1"/>
    </xf>
    <xf numFmtId="0" fontId="7" fillId="0" borderId="3" xfId="0" applyFont="1" applyBorder="1" applyAlignment="1">
      <alignment vertical="center" wrapText="1"/>
    </xf>
    <xf numFmtId="0" fontId="7" fillId="0" borderId="8" xfId="0" applyFont="1" applyBorder="1" applyAlignment="1">
      <alignment vertical="center" wrapText="1"/>
    </xf>
    <xf numFmtId="0" fontId="7" fillId="0" borderId="1" xfId="8" applyFont="1" applyBorder="1" applyAlignment="1">
      <alignment horizontal="center" vertical="center" wrapText="1"/>
    </xf>
    <xf numFmtId="0" fontId="7" fillId="0" borderId="42" xfId="8" applyFont="1" applyBorder="1" applyAlignment="1">
      <alignment horizontal="center" vertical="center" wrapText="1"/>
    </xf>
    <xf numFmtId="0" fontId="7" fillId="0" borderId="6" xfId="8" applyFont="1" applyBorder="1" applyAlignment="1">
      <alignment horizontal="right" vertical="center" wrapText="1"/>
    </xf>
    <xf numFmtId="0" fontId="7" fillId="0" borderId="44" xfId="8" applyFont="1" applyBorder="1" applyAlignment="1">
      <alignment horizontal="right" vertical="center" wrapText="1"/>
    </xf>
    <xf numFmtId="0" fontId="7" fillId="0" borderId="31" xfId="8" applyFont="1" applyBorder="1" applyAlignment="1" applyProtection="1">
      <alignment horizontal="center" vertical="center"/>
      <protection locked="0"/>
    </xf>
    <xf numFmtId="0" fontId="7" fillId="0" borderId="29" xfId="8" applyFont="1" applyBorder="1" applyAlignment="1">
      <alignment horizontal="center" vertical="center" wrapText="1"/>
    </xf>
    <xf numFmtId="181" fontId="7" fillId="0" borderId="31" xfId="8"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2" borderId="62" xfId="8" applyFont="1" applyFill="1" applyBorder="1" applyAlignment="1" applyProtection="1">
      <alignment horizontal="center" vertical="center"/>
      <protection locked="0"/>
    </xf>
    <xf numFmtId="0" fontId="7" fillId="2" borderId="63" xfId="8" applyFont="1" applyFill="1" applyBorder="1" applyAlignment="1" applyProtection="1">
      <alignment horizontal="center" vertical="center"/>
      <protection locked="0"/>
    </xf>
    <xf numFmtId="0" fontId="7" fillId="2" borderId="64" xfId="8" applyFont="1" applyFill="1" applyBorder="1" applyAlignment="1" applyProtection="1">
      <alignment horizontal="center" vertical="center"/>
      <protection locked="0"/>
    </xf>
    <xf numFmtId="0" fontId="7" fillId="0" borderId="39" xfId="8" applyFont="1" applyBorder="1" applyAlignment="1">
      <alignment horizontal="left" vertical="center" wrapText="1" shrinkToFit="1"/>
    </xf>
    <xf numFmtId="0" fontId="7" fillId="0" borderId="54" xfId="8" applyFont="1" applyBorder="1" applyAlignment="1">
      <alignment horizontal="left" vertical="center" wrapText="1" shrinkToFit="1"/>
    </xf>
    <xf numFmtId="0" fontId="7" fillId="0" borderId="55" xfId="8" applyFont="1" applyBorder="1" applyAlignment="1">
      <alignment horizontal="left" vertical="center" wrapText="1" shrinkToFit="1"/>
    </xf>
    <xf numFmtId="0" fontId="7" fillId="0" borderId="20"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10" xfId="8" applyFont="1" applyBorder="1" applyAlignment="1">
      <alignment horizontal="center" vertical="center"/>
    </xf>
    <xf numFmtId="0" fontId="7" fillId="0" borderId="9" xfId="8" applyFont="1" applyBorder="1" applyAlignment="1">
      <alignment horizontal="center" vertical="center"/>
    </xf>
    <xf numFmtId="0" fontId="7" fillId="0" borderId="1" xfId="8" applyFont="1" applyBorder="1" applyAlignment="1">
      <alignment horizontal="center" vertical="center"/>
    </xf>
    <xf numFmtId="0" fontId="7" fillId="0" borderId="2" xfId="8" applyFont="1" applyBorder="1" applyAlignment="1">
      <alignment horizontal="right" vertical="center"/>
    </xf>
    <xf numFmtId="0" fontId="7" fillId="0" borderId="38" xfId="8" applyFont="1" applyBorder="1" applyAlignment="1">
      <alignment horizontal="right" vertical="center"/>
    </xf>
    <xf numFmtId="0" fontId="7" fillId="0" borderId="4" xfId="6" applyFont="1" applyBorder="1" applyAlignment="1">
      <alignment horizontal="center" vertical="center"/>
    </xf>
    <xf numFmtId="0" fontId="7" fillId="0" borderId="2" xfId="6" applyFont="1" applyBorder="1" applyAlignment="1">
      <alignment horizontal="center" vertical="center"/>
    </xf>
    <xf numFmtId="0" fontId="2" fillId="0" borderId="31" xfId="6" applyFont="1" applyBorder="1" applyAlignment="1">
      <alignment horizontal="center" vertical="center"/>
    </xf>
    <xf numFmtId="0" fontId="2" fillId="0" borderId="18" xfId="6" applyFont="1" applyBorder="1" applyAlignment="1">
      <alignment horizontal="center" vertical="center"/>
    </xf>
    <xf numFmtId="0" fontId="2" fillId="0" borderId="28" xfId="6" applyFont="1" applyBorder="1" applyAlignment="1">
      <alignment horizontal="center" vertical="center"/>
    </xf>
    <xf numFmtId="0" fontId="2" fillId="0" borderId="31" xfId="7" applyFont="1" applyBorder="1" applyAlignment="1">
      <alignment horizontal="left" vertical="center" indent="1"/>
    </xf>
    <xf numFmtId="0" fontId="2" fillId="0" borderId="18" xfId="7" applyFont="1" applyBorder="1" applyAlignment="1">
      <alignment horizontal="left" vertical="center" indent="1"/>
    </xf>
    <xf numFmtId="0" fontId="2" fillId="0" borderId="28" xfId="7" applyFont="1" applyBorder="1" applyAlignment="1">
      <alignment horizontal="left" vertical="center" inden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76" xfId="0" applyFont="1" applyBorder="1" applyAlignment="1">
      <alignment horizontal="left" vertical="center"/>
    </xf>
    <xf numFmtId="0" fontId="7" fillId="0" borderId="33" xfId="0" applyFont="1" applyBorder="1" applyAlignment="1">
      <alignment horizontal="left" vertical="center"/>
    </xf>
    <xf numFmtId="0" fontId="7" fillId="0" borderId="25" xfId="0" applyFont="1" applyBorder="1" applyAlignment="1">
      <alignment horizontal="left" vertical="center"/>
    </xf>
    <xf numFmtId="0" fontId="7" fillId="0" borderId="5" xfId="0" applyFont="1" applyBorder="1" applyAlignment="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9" xfId="0" applyFont="1" applyBorder="1" applyAlignment="1">
      <alignment horizontal="center" vertical="center"/>
    </xf>
    <xf numFmtId="0" fontId="7" fillId="0" borderId="38" xfId="0" applyFont="1" applyBorder="1" applyAlignment="1">
      <alignment horizontal="center" vertical="center"/>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5" applyFont="1" applyBorder="1" applyAlignment="1">
      <alignment horizontal="center" vertical="center" wrapText="1"/>
    </xf>
    <xf numFmtId="0" fontId="7" fillId="0" borderId="2" xfId="5" applyFont="1" applyBorder="1" applyAlignment="1">
      <alignment horizontal="center" vertical="center" wrapText="1"/>
    </xf>
    <xf numFmtId="0" fontId="7" fillId="0" borderId="7" xfId="5" applyFont="1" applyBorder="1" applyAlignment="1">
      <alignment horizontal="center" vertical="center" wrapText="1"/>
    </xf>
    <xf numFmtId="0" fontId="7" fillId="0" borderId="5" xfId="5" applyFont="1" applyBorder="1" applyAlignment="1">
      <alignment horizontal="center" vertical="center" wrapText="1"/>
    </xf>
    <xf numFmtId="0" fontId="7" fillId="0" borderId="3" xfId="5" applyFont="1" applyBorder="1" applyAlignment="1" applyProtection="1">
      <alignment horizontal="center" vertical="center" wrapText="1"/>
      <protection locked="0"/>
    </xf>
    <xf numFmtId="0" fontId="7" fillId="0" borderId="54" xfId="5" applyFont="1" applyBorder="1" applyAlignment="1" applyProtection="1">
      <alignment horizontal="center" vertical="center" wrapText="1"/>
      <protection locked="0"/>
    </xf>
    <xf numFmtId="0" fontId="7" fillId="0" borderId="55" xfId="5" applyFont="1" applyBorder="1" applyAlignment="1" applyProtection="1">
      <alignment horizontal="center" vertical="center" wrapText="1"/>
      <protection locked="0"/>
    </xf>
    <xf numFmtId="5" fontId="7" fillId="0" borderId="27" xfId="0" applyNumberFormat="1" applyFont="1" applyBorder="1" applyAlignment="1">
      <alignment horizontal="right" vertical="center" wrapText="1"/>
    </xf>
    <xf numFmtId="0" fontId="7" fillId="0" borderId="55" xfId="0" applyFont="1" applyBorder="1" applyAlignment="1">
      <alignment horizontal="right" vertical="center" wrapText="1"/>
    </xf>
    <xf numFmtId="0" fontId="7" fillId="0" borderId="6" xfId="5" applyFont="1" applyBorder="1" applyAlignment="1" applyProtection="1">
      <alignment horizontal="right" vertical="center" wrapText="1"/>
      <protection locked="0"/>
    </xf>
    <xf numFmtId="0" fontId="7" fillId="0" borderId="3" xfId="5" applyFont="1" applyBorder="1" applyAlignment="1" applyProtection="1">
      <alignment horizontal="right" vertical="center" wrapText="1"/>
      <protection locked="0"/>
    </xf>
    <xf numFmtId="0" fontId="7" fillId="0" borderId="8" xfId="5" applyFont="1" applyBorder="1" applyAlignment="1" applyProtection="1">
      <alignment horizontal="right" vertical="center" wrapText="1"/>
      <protection locked="0"/>
    </xf>
    <xf numFmtId="5" fontId="7" fillId="0" borderId="18" xfId="0" applyNumberFormat="1" applyFont="1" applyBorder="1" applyAlignment="1" applyProtection="1">
      <alignment horizontal="right" vertical="center" wrapText="1"/>
      <protection locked="0"/>
    </xf>
    <xf numFmtId="5" fontId="7" fillId="0" borderId="28" xfId="0" applyNumberFormat="1" applyFont="1" applyBorder="1" applyAlignment="1" applyProtection="1">
      <alignment horizontal="right" vertical="center" wrapText="1"/>
      <protection locked="0"/>
    </xf>
    <xf numFmtId="0" fontId="7" fillId="0" borderId="31" xfId="5" applyFont="1" applyBorder="1" applyAlignment="1" applyProtection="1">
      <alignment horizontal="left" vertical="center" wrapText="1"/>
      <protection locked="0"/>
    </xf>
    <xf numFmtId="0" fontId="7" fillId="0" borderId="18" xfId="5" applyFont="1" applyBorder="1" applyAlignment="1" applyProtection="1">
      <alignment horizontal="left" vertical="center" wrapText="1"/>
      <protection locked="0"/>
    </xf>
    <xf numFmtId="0" fontId="7" fillId="0" borderId="28" xfId="5" applyFont="1" applyBorder="1" applyAlignment="1" applyProtection="1">
      <alignment horizontal="left" vertical="center" wrapText="1"/>
      <protection locked="0"/>
    </xf>
    <xf numFmtId="0" fontId="7" fillId="0" borderId="18" xfId="0" applyFont="1" applyBorder="1" applyAlignment="1">
      <alignment horizontal="center" vertical="center"/>
    </xf>
    <xf numFmtId="0" fontId="7" fillId="0" borderId="28" xfId="0" applyFont="1" applyBorder="1" applyAlignment="1">
      <alignment horizontal="center" vertical="center"/>
    </xf>
    <xf numFmtId="0" fontId="7" fillId="0" borderId="31" xfId="5" applyFont="1" applyBorder="1" applyAlignment="1">
      <alignment horizontal="center" vertical="center" wrapText="1"/>
    </xf>
    <xf numFmtId="0" fontId="7" fillId="0" borderId="18" xfId="5" applyFont="1" applyBorder="1" applyAlignment="1">
      <alignment horizontal="center" vertical="center" wrapText="1"/>
    </xf>
    <xf numFmtId="0" fontId="7" fillId="0" borderId="28" xfId="5" applyFont="1" applyBorder="1" applyAlignment="1">
      <alignment horizontal="center" vertical="center" wrapText="1"/>
    </xf>
    <xf numFmtId="0" fontId="2" fillId="0" borderId="0" xfId="5" applyFont="1"/>
    <xf numFmtId="0" fontId="14" fillId="0" borderId="0" xfId="5" applyFont="1" applyAlignment="1">
      <alignment horizontal="center" vertical="center"/>
    </xf>
    <xf numFmtId="0" fontId="7" fillId="0" borderId="1" xfId="0" applyFont="1" applyBorder="1" applyAlignment="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8" xr:uid="{00000000-0005-0000-0000-000004000000}"/>
    <cellStyle name="標準_【参考】簡易Ⅰ　一般土木・設備工事用（簡1，共1・2・3）_様式-共3　配置予定技術者の施工実績，資格等の状況（CPD）(H220729更新） 2" xfId="9" xr:uid="{00000000-0005-0000-0000-000005000000}"/>
    <cellStyle name="標準_【参考】簡易Ⅰ　一般土木・設備工事用（簡1，共1・2・3）_様式-共3　配置予定技術者の施工実績等の状況（CPD）(H23.12改正） 2" xfId="6" xr:uid="{00000000-0005-0000-0000-000007000000}"/>
    <cellStyle name="標準_【参考】簡易Ⅰ　一般土木・設備工事用（簡1，共1・2・3）_様式-共5　企業の東日本大震災対応(H24.5改正） 2" xfId="5" xr:uid="{00000000-0005-0000-0000-000008000000}"/>
    <cellStyle name="標準_●作業中　【評価調書】　土木工事（簡Ⅰ）" xfId="2" xr:uid="{00000000-0005-0000-0000-000009000000}"/>
    <cellStyle name="標準_Book2" xfId="3" xr:uid="{00000000-0005-0000-0000-00000A000000}"/>
    <cellStyle name="標準_Book2 2 2" xfId="7" xr:uid="{00000000-0005-0000-0000-00000B000000}"/>
    <cellStyle name="標準_Book2 3" xfId="10" xr:uid="{480356A6-093E-41B3-96B7-40B335B4FD2F}"/>
    <cellStyle name="標準_Book2_様式-共3　配置予定技術者の施工実績等の状況（CPD）(H23.12改正） 2" xfId="11" xr:uid="{99FADA01-F28D-4E8B-9986-2F9D43160382}"/>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6"/>
  <sheetViews>
    <sheetView showGridLines="0" tabSelected="1" zoomScale="85" zoomScaleNormal="85" zoomScaleSheetLayoutView="100" workbookViewId="0">
      <selection activeCell="F5" sqref="F5:N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0" customFormat="1" ht="9.75" customHeight="1" thickBot="1">
      <c r="A1" s="72" t="s">
        <v>429</v>
      </c>
      <c r="L1" s="11"/>
      <c r="M1" s="11"/>
      <c r="N1" s="11"/>
    </row>
    <row r="2" spans="1:30" s="10" customFormat="1" ht="12.75" thickBot="1">
      <c r="G2" s="93" t="s">
        <v>0</v>
      </c>
      <c r="H2" s="258">
        <v>23021001</v>
      </c>
      <c r="I2" s="259"/>
      <c r="J2" s="259"/>
      <c r="K2" s="259"/>
      <c r="L2" s="259"/>
      <c r="M2" s="260"/>
      <c r="N2" s="31"/>
    </row>
    <row r="3" spans="1:30" s="1" customFormat="1" ht="15.75" customHeight="1">
      <c r="A3" s="261" t="s">
        <v>233</v>
      </c>
      <c r="B3" s="261"/>
      <c r="C3" s="261"/>
      <c r="D3" s="261"/>
      <c r="E3" s="261"/>
      <c r="F3" s="261"/>
      <c r="G3" s="261"/>
      <c r="H3" s="261"/>
      <c r="I3" s="261"/>
      <c r="J3" s="261"/>
      <c r="K3" s="261"/>
      <c r="L3" s="261"/>
      <c r="M3" s="261"/>
      <c r="N3" s="261"/>
      <c r="O3" s="7"/>
    </row>
    <row r="4" spans="1:30" s="1" customFormat="1" ht="3.75" customHeight="1" thickBot="1">
      <c r="A4" s="2"/>
      <c r="B4" s="2"/>
      <c r="C4" s="2"/>
      <c r="D4" s="2"/>
      <c r="E4" s="2"/>
      <c r="F4" s="2"/>
      <c r="G4" s="2"/>
      <c r="H4" s="2"/>
      <c r="I4" s="2"/>
      <c r="J4" s="2"/>
      <c r="K4" s="2"/>
      <c r="L4" s="2"/>
      <c r="M4" s="2"/>
      <c r="N4" s="2"/>
      <c r="O4" s="2"/>
    </row>
    <row r="5" spans="1:30" s="1" customFormat="1" ht="15" customHeight="1" thickBot="1">
      <c r="A5" s="2"/>
      <c r="B5" s="2"/>
      <c r="C5" s="262" t="s">
        <v>254</v>
      </c>
      <c r="D5" s="263"/>
      <c r="E5" s="264"/>
      <c r="F5" s="265" t="s">
        <v>227</v>
      </c>
      <c r="G5" s="266"/>
      <c r="H5" s="266"/>
      <c r="I5" s="266"/>
      <c r="J5" s="266"/>
      <c r="K5" s="266"/>
      <c r="L5" s="266"/>
      <c r="M5" s="266"/>
      <c r="N5" s="267"/>
      <c r="O5" s="2"/>
    </row>
    <row r="6" spans="1:30" s="1" customFormat="1" ht="3.75" customHeight="1" thickBot="1">
      <c r="A6" s="3"/>
      <c r="B6" s="3" t="s">
        <v>259</v>
      </c>
      <c r="C6" s="3"/>
      <c r="D6" s="3"/>
      <c r="E6" s="3"/>
      <c r="F6" s="3"/>
      <c r="G6" s="3"/>
      <c r="H6" s="3"/>
      <c r="I6" s="3"/>
      <c r="J6" s="3"/>
      <c r="K6" s="3"/>
      <c r="L6" s="3"/>
      <c r="M6" s="3"/>
      <c r="N6" s="3"/>
      <c r="O6" s="3"/>
    </row>
    <row r="7" spans="1:30" s="10" customFormat="1" ht="15" customHeight="1" thickBot="1">
      <c r="A7" s="30" t="s">
        <v>1</v>
      </c>
      <c r="B7" s="268" t="s">
        <v>452</v>
      </c>
      <c r="C7" s="269"/>
      <c r="D7" s="269"/>
      <c r="E7" s="269"/>
      <c r="F7" s="269"/>
      <c r="G7" s="269"/>
      <c r="H7" s="269"/>
      <c r="I7" s="269"/>
      <c r="J7" s="269"/>
      <c r="K7" s="269"/>
      <c r="L7" s="269"/>
      <c r="M7" s="269"/>
      <c r="N7" s="270"/>
    </row>
    <row r="8" spans="1:30" s="10" customFormat="1" ht="12.75" customHeight="1" thickBot="1">
      <c r="A8" s="33" t="s">
        <v>2</v>
      </c>
      <c r="B8" s="33"/>
      <c r="C8" s="95"/>
      <c r="D8" s="34"/>
      <c r="E8" s="34"/>
      <c r="F8" s="34"/>
      <c r="G8" s="95"/>
      <c r="H8" s="95"/>
      <c r="I8" s="95"/>
      <c r="J8" s="95"/>
      <c r="K8" s="95"/>
      <c r="L8" s="35"/>
      <c r="M8" s="35"/>
      <c r="N8" s="35"/>
    </row>
    <row r="9" spans="1:30" ht="34.5" thickBot="1">
      <c r="A9" s="36" t="s">
        <v>3</v>
      </c>
      <c r="B9" s="271" t="s">
        <v>4</v>
      </c>
      <c r="C9" s="272"/>
      <c r="D9" s="37" t="s">
        <v>232</v>
      </c>
      <c r="E9" s="38" t="s">
        <v>5</v>
      </c>
      <c r="F9" s="273" t="s">
        <v>6</v>
      </c>
      <c r="G9" s="274"/>
      <c r="H9" s="275"/>
      <c r="I9" s="39" t="s">
        <v>7</v>
      </c>
      <c r="J9" s="37" t="s">
        <v>8</v>
      </c>
      <c r="K9" s="37" t="s">
        <v>9</v>
      </c>
      <c r="L9" s="276" t="s">
        <v>10</v>
      </c>
      <c r="M9" s="277"/>
      <c r="N9" s="37" t="s">
        <v>11</v>
      </c>
      <c r="O9" s="12"/>
      <c r="P9" s="13"/>
      <c r="Q9" s="32"/>
      <c r="R9" s="13"/>
      <c r="S9" s="14"/>
      <c r="T9" s="14"/>
      <c r="U9" s="15"/>
      <c r="V9" s="15"/>
      <c r="W9" s="15"/>
      <c r="X9" s="15"/>
      <c r="Y9" s="15"/>
      <c r="Z9" s="15"/>
      <c r="AA9" s="15"/>
      <c r="AB9" s="15"/>
      <c r="AC9" s="15"/>
      <c r="AD9" s="15"/>
    </row>
    <row r="10" spans="1:30" ht="20.25" customHeight="1">
      <c r="A10" s="295" t="s">
        <v>133</v>
      </c>
      <c r="B10" s="298" t="s">
        <v>396</v>
      </c>
      <c r="C10" s="299"/>
      <c r="D10" s="304">
        <v>10</v>
      </c>
      <c r="E10" s="307">
        <v>6</v>
      </c>
      <c r="F10" s="58" t="s">
        <v>219</v>
      </c>
      <c r="G10" s="310"/>
      <c r="H10" s="311"/>
      <c r="I10" s="312">
        <f>IF(F12="",0,ROUND(MAX(MIN(6,((ROUND(F12-69,1))/15*6)),0),3))</f>
        <v>0</v>
      </c>
      <c r="J10" s="278">
        <v>1</v>
      </c>
      <c r="K10" s="281">
        <f>IF(I10="","",I10*J10)</f>
        <v>0</v>
      </c>
      <c r="L10" s="284" t="str">
        <f>IF(G10="","",$D$10*K10/$E$18)</f>
        <v/>
      </c>
      <c r="M10" s="285"/>
      <c r="N10" s="332">
        <f>ROUND(SUM(L10:L17),2)</f>
        <v>0</v>
      </c>
      <c r="O10" s="16"/>
      <c r="P10" s="96"/>
      <c r="Q10" s="17"/>
      <c r="R10" s="18"/>
      <c r="S10" s="19"/>
      <c r="T10" s="19"/>
      <c r="U10" s="15"/>
      <c r="V10" s="15"/>
      <c r="W10" s="15"/>
      <c r="X10" s="15"/>
      <c r="Y10" s="15"/>
      <c r="Z10" s="15"/>
      <c r="AA10" s="15"/>
      <c r="AB10" s="15"/>
      <c r="AC10" s="15"/>
      <c r="AD10" s="15"/>
    </row>
    <row r="11" spans="1:30" ht="20.25" customHeight="1">
      <c r="A11" s="296"/>
      <c r="B11" s="300"/>
      <c r="C11" s="301"/>
      <c r="D11" s="305"/>
      <c r="E11" s="308"/>
      <c r="F11" s="59" t="s">
        <v>220</v>
      </c>
      <c r="G11" s="290"/>
      <c r="H11" s="291"/>
      <c r="I11" s="313"/>
      <c r="J11" s="279"/>
      <c r="K11" s="282"/>
      <c r="L11" s="286"/>
      <c r="M11" s="287"/>
      <c r="N11" s="333"/>
      <c r="O11" s="16"/>
      <c r="P11" s="96"/>
      <c r="Q11" s="17"/>
      <c r="R11" s="18"/>
      <c r="S11" s="19"/>
      <c r="T11" s="19"/>
      <c r="U11" s="15"/>
      <c r="V11" s="15"/>
      <c r="W11" s="15"/>
      <c r="X11" s="15"/>
      <c r="Y11" s="15"/>
      <c r="Z11" s="15"/>
      <c r="AA11" s="15"/>
      <c r="AB11" s="15"/>
      <c r="AC11" s="15"/>
      <c r="AD11" s="15"/>
    </row>
    <row r="12" spans="1:30" s="15" customFormat="1" ht="16.5" customHeight="1">
      <c r="A12" s="296"/>
      <c r="B12" s="302"/>
      <c r="C12" s="303"/>
      <c r="D12" s="305"/>
      <c r="E12" s="309"/>
      <c r="F12" s="292" t="str">
        <f>IF(OR(G10=0,G10="",G11=""),"",ROUND(AVERAGE(G10:H11),1))</f>
        <v/>
      </c>
      <c r="G12" s="293"/>
      <c r="H12" s="294"/>
      <c r="I12" s="314"/>
      <c r="J12" s="280"/>
      <c r="K12" s="283"/>
      <c r="L12" s="288"/>
      <c r="M12" s="289"/>
      <c r="N12" s="333"/>
      <c r="O12" s="16"/>
      <c r="P12" s="11"/>
      <c r="Q12" s="17"/>
      <c r="R12" s="18"/>
      <c r="S12" s="19"/>
      <c r="T12" s="19"/>
    </row>
    <row r="13" spans="1:30" s="15" customFormat="1" ht="21.95" customHeight="1">
      <c r="A13" s="296"/>
      <c r="B13" s="315" t="s">
        <v>93</v>
      </c>
      <c r="C13" s="316"/>
      <c r="D13" s="305"/>
      <c r="E13" s="93">
        <v>1</v>
      </c>
      <c r="F13" s="317"/>
      <c r="G13" s="318"/>
      <c r="H13" s="319"/>
      <c r="I13" s="40">
        <f>IF(F13="実績あり",1,0)</f>
        <v>0</v>
      </c>
      <c r="J13" s="41">
        <v>1</v>
      </c>
      <c r="K13" s="41">
        <f t="shared" ref="K13:K17" si="0">IF(I13="","",I13*J13)</f>
        <v>0</v>
      </c>
      <c r="L13" s="320" t="str">
        <f>IF(F13="","",$D$10*K13/$E$18)</f>
        <v/>
      </c>
      <c r="M13" s="320"/>
      <c r="N13" s="333"/>
      <c r="O13" s="16"/>
      <c r="P13" s="11"/>
      <c r="Q13" s="20" t="s">
        <v>131</v>
      </c>
      <c r="R13" s="20" t="s">
        <v>128</v>
      </c>
      <c r="S13" s="21"/>
      <c r="T13" s="21"/>
      <c r="U13" s="20"/>
    </row>
    <row r="14" spans="1:30" s="15" customFormat="1" ht="39" customHeight="1">
      <c r="A14" s="296"/>
      <c r="B14" s="315" t="s">
        <v>435</v>
      </c>
      <c r="C14" s="316"/>
      <c r="D14" s="305"/>
      <c r="E14" s="93">
        <v>2</v>
      </c>
      <c r="F14" s="317"/>
      <c r="G14" s="318"/>
      <c r="H14" s="319"/>
      <c r="I14" s="40">
        <f>IF(F14="表彰歴又は施工実績あり",1,0)</f>
        <v>0</v>
      </c>
      <c r="J14" s="41">
        <v>2</v>
      </c>
      <c r="K14" s="41">
        <f t="shared" si="0"/>
        <v>0</v>
      </c>
      <c r="L14" s="320" t="str">
        <f>IF(F14="","",$D$10*K14/$E$18)</f>
        <v/>
      </c>
      <c r="M14" s="320"/>
      <c r="N14" s="333"/>
      <c r="O14" s="16"/>
      <c r="P14" s="11"/>
      <c r="Q14" s="168" t="s">
        <v>451</v>
      </c>
      <c r="R14" s="20" t="s">
        <v>128</v>
      </c>
      <c r="S14" s="21"/>
      <c r="T14" s="21"/>
      <c r="U14" s="20"/>
    </row>
    <row r="15" spans="1:30" s="15" customFormat="1" ht="21.95" customHeight="1">
      <c r="A15" s="296"/>
      <c r="B15" s="315" t="s">
        <v>226</v>
      </c>
      <c r="C15" s="316"/>
      <c r="D15" s="305"/>
      <c r="E15" s="93">
        <v>0</v>
      </c>
      <c r="F15" s="317"/>
      <c r="G15" s="318"/>
      <c r="H15" s="319"/>
      <c r="I15" s="70">
        <f>IF(OR(F15="指名停止",F15="文書指導"),-1,IF(F15="複数",-2,0))</f>
        <v>0</v>
      </c>
      <c r="J15" s="41">
        <v>1</v>
      </c>
      <c r="K15" s="71">
        <f>IF(I15="","",I15*J15)</f>
        <v>0</v>
      </c>
      <c r="L15" s="321" t="str">
        <f>IF(F15="","",$D$10*K15/$E$18)</f>
        <v/>
      </c>
      <c r="M15" s="321"/>
      <c r="N15" s="333"/>
      <c r="O15" s="16"/>
      <c r="P15" s="11"/>
      <c r="Q15" s="20" t="s">
        <v>128</v>
      </c>
      <c r="R15" s="20" t="s">
        <v>235</v>
      </c>
      <c r="S15" s="21" t="s">
        <v>236</v>
      </c>
      <c r="T15" s="21" t="s">
        <v>237</v>
      </c>
      <c r="U15" s="20"/>
    </row>
    <row r="16" spans="1:30" s="15" customFormat="1" ht="20.25" customHeight="1">
      <c r="A16" s="296"/>
      <c r="B16" s="315" t="s">
        <v>19</v>
      </c>
      <c r="C16" s="316"/>
      <c r="D16" s="305"/>
      <c r="E16" s="93">
        <v>0.5</v>
      </c>
      <c r="F16" s="317"/>
      <c r="G16" s="318"/>
      <c r="H16" s="319"/>
      <c r="I16" s="81">
        <f>IF(F16="取得あり",0.5,0)</f>
        <v>0</v>
      </c>
      <c r="J16" s="41">
        <v>1</v>
      </c>
      <c r="K16" s="42">
        <f t="shared" si="0"/>
        <v>0</v>
      </c>
      <c r="L16" s="320" t="str">
        <f>IF(F16="","",$D$10*K16/$E$18)</f>
        <v/>
      </c>
      <c r="M16" s="320"/>
      <c r="N16" s="333"/>
      <c r="O16" s="16"/>
      <c r="P16" s="11"/>
      <c r="Q16" s="20" t="s">
        <v>238</v>
      </c>
      <c r="R16" s="20" t="s">
        <v>128</v>
      </c>
      <c r="S16" s="21"/>
      <c r="T16" s="21"/>
      <c r="U16" s="20"/>
    </row>
    <row r="17" spans="1:27" s="15" customFormat="1" ht="20.25" customHeight="1" thickBot="1">
      <c r="A17" s="296"/>
      <c r="B17" s="315" t="s">
        <v>83</v>
      </c>
      <c r="C17" s="316"/>
      <c r="D17" s="306"/>
      <c r="E17" s="93">
        <v>0.5</v>
      </c>
      <c r="F17" s="322"/>
      <c r="G17" s="323"/>
      <c r="H17" s="324"/>
      <c r="I17" s="81">
        <f>IF(F17="加入あり",0.5,0)</f>
        <v>0</v>
      </c>
      <c r="J17" s="41">
        <v>1</v>
      </c>
      <c r="K17" s="42">
        <f t="shared" si="0"/>
        <v>0</v>
      </c>
      <c r="L17" s="320" t="str">
        <f>IF(F17="","",$D$10*K17/$E$18)</f>
        <v/>
      </c>
      <c r="M17" s="320"/>
      <c r="N17" s="353"/>
      <c r="O17" s="16"/>
      <c r="P17" s="11"/>
      <c r="Q17" s="20" t="s">
        <v>129</v>
      </c>
      <c r="R17" s="20" t="s">
        <v>128</v>
      </c>
      <c r="S17" s="21"/>
      <c r="T17" s="21"/>
      <c r="U17" s="20"/>
    </row>
    <row r="18" spans="1:27" s="15" customFormat="1" ht="10.5" customHeight="1" thickBot="1">
      <c r="A18" s="297"/>
      <c r="B18" s="43"/>
      <c r="C18" s="43"/>
      <c r="D18" s="94"/>
      <c r="E18" s="36">
        <f>SUM(E10:E17)</f>
        <v>10</v>
      </c>
      <c r="F18" s="95"/>
      <c r="G18" s="95"/>
      <c r="H18" s="95"/>
      <c r="I18" s="44"/>
      <c r="J18" s="44"/>
      <c r="K18" s="45"/>
      <c r="L18" s="46"/>
      <c r="M18" s="46"/>
      <c r="N18" s="89"/>
      <c r="O18" s="18"/>
      <c r="P18" s="11"/>
      <c r="Q18" s="18"/>
      <c r="R18" s="18"/>
      <c r="S18" s="19"/>
      <c r="T18" s="19"/>
    </row>
    <row r="19" spans="1:27" s="15" customFormat="1" ht="21.95" customHeight="1">
      <c r="A19" s="295" t="s">
        <v>134</v>
      </c>
      <c r="B19" s="325" t="s">
        <v>135</v>
      </c>
      <c r="C19" s="326"/>
      <c r="D19" s="304">
        <v>5</v>
      </c>
      <c r="E19" s="93">
        <v>2</v>
      </c>
      <c r="F19" s="327"/>
      <c r="G19" s="328"/>
      <c r="H19" s="329"/>
      <c r="I19" s="40">
        <f>IF(F19="実績あり",1,0)</f>
        <v>0</v>
      </c>
      <c r="J19" s="41">
        <v>2</v>
      </c>
      <c r="K19" s="41">
        <f t="shared" ref="K19:K23" si="1">IF(I19="","",I19*J19)</f>
        <v>0</v>
      </c>
      <c r="L19" s="330" t="str">
        <f>IF(F19="","",$D$19*K19/$E$24)</f>
        <v/>
      </c>
      <c r="M19" s="331"/>
      <c r="N19" s="332">
        <f>ROUND(SUM(L19:L23),2)</f>
        <v>0</v>
      </c>
      <c r="O19" s="16"/>
      <c r="P19" s="11"/>
      <c r="Q19" s="20" t="s">
        <v>131</v>
      </c>
      <c r="R19" s="20" t="s">
        <v>128</v>
      </c>
      <c r="S19" s="20"/>
      <c r="T19" s="20"/>
      <c r="U19" s="20"/>
    </row>
    <row r="20" spans="1:27" s="15" customFormat="1" ht="21.95" customHeight="1">
      <c r="A20" s="296"/>
      <c r="B20" s="334" t="s">
        <v>206</v>
      </c>
      <c r="C20" s="335"/>
      <c r="D20" s="305"/>
      <c r="E20" s="48">
        <v>4</v>
      </c>
      <c r="F20" s="336"/>
      <c r="G20" s="290"/>
      <c r="H20" s="291"/>
      <c r="I20" s="85">
        <f>ROUND(MAX(MIN(2,((F20-69)/15*2)),0),3)</f>
        <v>0</v>
      </c>
      <c r="J20" s="86">
        <v>2</v>
      </c>
      <c r="K20" s="87">
        <f>IF(I20="","",I20*J20)</f>
        <v>0</v>
      </c>
      <c r="L20" s="337" t="str">
        <f>IF(F20="","",$D$19*K20/$E$24)</f>
        <v/>
      </c>
      <c r="M20" s="338"/>
      <c r="N20" s="333"/>
      <c r="O20" s="16"/>
      <c r="P20" s="11"/>
      <c r="Q20" s="20"/>
      <c r="R20" s="20"/>
      <c r="S20" s="20"/>
      <c r="T20" s="20"/>
      <c r="U20" s="20"/>
    </row>
    <row r="21" spans="1:27" s="15" customFormat="1" ht="39" customHeight="1">
      <c r="A21" s="296"/>
      <c r="B21" s="325" t="s">
        <v>436</v>
      </c>
      <c r="C21" s="326"/>
      <c r="D21" s="305"/>
      <c r="E21" s="93">
        <v>2</v>
      </c>
      <c r="F21" s="317"/>
      <c r="G21" s="318"/>
      <c r="H21" s="319"/>
      <c r="I21" s="40">
        <f>IF(F21="2件",2,IF(F21="1件",1,0))</f>
        <v>0</v>
      </c>
      <c r="J21" s="41">
        <v>1</v>
      </c>
      <c r="K21" s="41">
        <f t="shared" si="1"/>
        <v>0</v>
      </c>
      <c r="L21" s="330" t="str">
        <f>IF(F21="","",$D$19*K21/$E$24)</f>
        <v/>
      </c>
      <c r="M21" s="331"/>
      <c r="N21" s="333"/>
      <c r="O21" s="16"/>
      <c r="P21" s="11"/>
      <c r="Q21" s="20" t="s">
        <v>255</v>
      </c>
      <c r="R21" s="20" t="s">
        <v>239</v>
      </c>
      <c r="S21" s="20" t="s">
        <v>128</v>
      </c>
      <c r="T21" s="20"/>
      <c r="U21" s="20"/>
    </row>
    <row r="22" spans="1:27" s="15" customFormat="1" ht="21.95" customHeight="1">
      <c r="A22" s="296"/>
      <c r="B22" s="325" t="s">
        <v>136</v>
      </c>
      <c r="C22" s="326"/>
      <c r="D22" s="305"/>
      <c r="E22" s="93">
        <v>1</v>
      </c>
      <c r="F22" s="317"/>
      <c r="G22" s="318"/>
      <c r="H22" s="319"/>
      <c r="I22" s="40">
        <f>IF(F22="表彰あり",1,0)</f>
        <v>0</v>
      </c>
      <c r="J22" s="41">
        <v>1</v>
      </c>
      <c r="K22" s="41">
        <f t="shared" si="1"/>
        <v>0</v>
      </c>
      <c r="L22" s="330" t="str">
        <f>IF(F22="","",$D$19*K22/$E$24)</f>
        <v/>
      </c>
      <c r="M22" s="331"/>
      <c r="N22" s="333"/>
      <c r="O22" s="16"/>
      <c r="P22" s="11"/>
      <c r="Q22" s="20" t="s">
        <v>234</v>
      </c>
      <c r="R22" s="20" t="s">
        <v>128</v>
      </c>
      <c r="S22" s="20"/>
      <c r="T22" s="20"/>
      <c r="U22" s="20"/>
    </row>
    <row r="23" spans="1:27" s="15" customFormat="1" ht="20.25" customHeight="1" thickBot="1">
      <c r="A23" s="296"/>
      <c r="B23" s="325" t="s">
        <v>224</v>
      </c>
      <c r="C23" s="326"/>
      <c r="D23" s="305"/>
      <c r="E23" s="93">
        <v>1</v>
      </c>
      <c r="F23" s="322"/>
      <c r="G23" s="323"/>
      <c r="H23" s="324"/>
      <c r="I23" s="81">
        <f>IF(F23="推奨単位以上",1,IF(F23="1/2以上",0.5,IF(F23="1/2未満",0.3,0)))</f>
        <v>0</v>
      </c>
      <c r="J23" s="41">
        <v>1</v>
      </c>
      <c r="K23" s="42">
        <f t="shared" si="1"/>
        <v>0</v>
      </c>
      <c r="L23" s="330" t="str">
        <f>IF(F23="","",$D$19*K23/$E$24)</f>
        <v/>
      </c>
      <c r="M23" s="331"/>
      <c r="N23" s="333"/>
      <c r="O23" s="16"/>
      <c r="P23" s="11"/>
      <c r="Q23" s="22" t="s">
        <v>240</v>
      </c>
      <c r="R23" s="22" t="s">
        <v>241</v>
      </c>
      <c r="S23" s="22" t="s">
        <v>242</v>
      </c>
      <c r="T23" s="20" t="s">
        <v>128</v>
      </c>
      <c r="U23" s="20"/>
    </row>
    <row r="24" spans="1:27" s="15" customFormat="1" ht="10.5" customHeight="1" thickBot="1">
      <c r="A24" s="297"/>
      <c r="B24" s="47"/>
      <c r="C24" s="47"/>
      <c r="D24" s="94"/>
      <c r="E24" s="92">
        <f>SUM(E19:E23)</f>
        <v>10</v>
      </c>
      <c r="F24" s="95"/>
      <c r="G24" s="95"/>
      <c r="H24" s="95"/>
      <c r="I24" s="44"/>
      <c r="J24" s="44"/>
      <c r="K24" s="45"/>
      <c r="L24" s="46"/>
      <c r="M24" s="46"/>
      <c r="N24" s="90"/>
      <c r="P24" s="11"/>
      <c r="Q24" s="18"/>
    </row>
    <row r="25" spans="1:27" s="15" customFormat="1" ht="21.95" customHeight="1">
      <c r="A25" s="295" t="s">
        <v>260</v>
      </c>
      <c r="B25" s="325" t="s">
        <v>261</v>
      </c>
      <c r="C25" s="326"/>
      <c r="D25" s="304">
        <v>6</v>
      </c>
      <c r="E25" s="48">
        <v>1</v>
      </c>
      <c r="F25" s="327"/>
      <c r="G25" s="328"/>
      <c r="H25" s="329"/>
      <c r="I25" s="82">
        <f>IF(F25="2件",1,IF(F25="1件",0.5,0))</f>
        <v>0</v>
      </c>
      <c r="J25" s="86">
        <v>1</v>
      </c>
      <c r="K25" s="84">
        <f t="shared" ref="K25" si="2">IF(I25="","",I25*J25)</f>
        <v>0</v>
      </c>
      <c r="L25" s="320" t="str">
        <f>IF(F25="","",D25*K25/$E$36)</f>
        <v/>
      </c>
      <c r="M25" s="320"/>
      <c r="N25" s="332">
        <f>ROUND(SUM(L25:L35),2)</f>
        <v>0</v>
      </c>
      <c r="O25" s="16"/>
      <c r="P25" s="11"/>
      <c r="Q25" s="20" t="s">
        <v>255</v>
      </c>
      <c r="R25" s="20" t="s">
        <v>239</v>
      </c>
      <c r="S25" s="20" t="s">
        <v>128</v>
      </c>
      <c r="T25" s="20"/>
      <c r="U25" s="20"/>
      <c r="V25" s="23"/>
      <c r="W25" s="23"/>
      <c r="X25" s="23"/>
    </row>
    <row r="26" spans="1:27" s="15" customFormat="1" ht="20.25" customHeight="1">
      <c r="A26" s="296"/>
      <c r="B26" s="334" t="s">
        <v>262</v>
      </c>
      <c r="C26" s="50" t="s">
        <v>157</v>
      </c>
      <c r="D26" s="305"/>
      <c r="E26" s="48">
        <v>3</v>
      </c>
      <c r="F26" s="317"/>
      <c r="G26" s="318"/>
      <c r="H26" s="319"/>
      <c r="I26" s="49">
        <f>IF(F26="①②③全て",3,IF(F26="①②③のうち2項目",2,IF(F26="①②③のうち1項目",1,0)))</f>
        <v>0</v>
      </c>
      <c r="J26" s="86">
        <v>1</v>
      </c>
      <c r="K26" s="86">
        <f>IF(I26="","",I26*J26)</f>
        <v>0</v>
      </c>
      <c r="L26" s="320" t="str">
        <f>IF(F26="","",D25*K26/$E$36)</f>
        <v/>
      </c>
      <c r="M26" s="320"/>
      <c r="N26" s="333"/>
      <c r="O26" s="16"/>
      <c r="P26" s="11"/>
      <c r="Q26" s="22" t="s">
        <v>244</v>
      </c>
      <c r="R26" s="22" t="s">
        <v>245</v>
      </c>
      <c r="S26" s="22" t="s">
        <v>246</v>
      </c>
      <c r="T26" s="20" t="s">
        <v>128</v>
      </c>
      <c r="U26" s="20"/>
      <c r="V26" s="23"/>
      <c r="W26" s="23"/>
      <c r="X26" s="23"/>
    </row>
    <row r="27" spans="1:27" s="15" customFormat="1" ht="20.25" customHeight="1">
      <c r="A27" s="296"/>
      <c r="B27" s="368"/>
      <c r="C27" s="50" t="s">
        <v>156</v>
      </c>
      <c r="D27" s="305"/>
      <c r="E27" s="48">
        <v>1</v>
      </c>
      <c r="F27" s="317"/>
      <c r="G27" s="318"/>
      <c r="H27" s="319"/>
      <c r="I27" s="49">
        <f>IF(F27="対応実績あり",1,0)</f>
        <v>0</v>
      </c>
      <c r="J27" s="86">
        <v>1</v>
      </c>
      <c r="K27" s="86">
        <f>IF(I27="","",I27*J27)</f>
        <v>0</v>
      </c>
      <c r="L27" s="320" t="str">
        <f>IF(F27="","",D25*K27/$E$36)</f>
        <v/>
      </c>
      <c r="M27" s="320"/>
      <c r="N27" s="333"/>
      <c r="O27" s="16"/>
      <c r="P27" s="11"/>
      <c r="Q27" s="22" t="s">
        <v>263</v>
      </c>
      <c r="R27" s="22" t="s">
        <v>128</v>
      </c>
      <c r="S27" s="22"/>
      <c r="T27" s="20"/>
      <c r="U27" s="20"/>
      <c r="V27" s="23"/>
      <c r="W27" s="23"/>
      <c r="X27" s="23"/>
    </row>
    <row r="28" spans="1:27" s="15" customFormat="1" ht="20.25" customHeight="1">
      <c r="A28" s="296"/>
      <c r="B28" s="369"/>
      <c r="C28" s="50" t="s">
        <v>264</v>
      </c>
      <c r="D28" s="305"/>
      <c r="E28" s="48">
        <v>1</v>
      </c>
      <c r="F28" s="317"/>
      <c r="G28" s="318"/>
      <c r="H28" s="319"/>
      <c r="I28" s="97">
        <f>IF(F28="参加実績あり",1,IF(F28="なし",0,0))</f>
        <v>0</v>
      </c>
      <c r="J28" s="86">
        <v>1</v>
      </c>
      <c r="K28" s="86">
        <f>IF(I28="","",I28*J28)</f>
        <v>0</v>
      </c>
      <c r="L28" s="320" t="str">
        <f>IF(F28="","",D25*K28/$E$36)</f>
        <v/>
      </c>
      <c r="M28" s="320"/>
      <c r="N28" s="333"/>
      <c r="O28" s="16"/>
      <c r="P28" s="11"/>
      <c r="Q28" s="22" t="s">
        <v>278</v>
      </c>
      <c r="R28" s="22" t="s">
        <v>128</v>
      </c>
      <c r="S28" s="22"/>
      <c r="T28" s="20"/>
      <c r="U28" s="20"/>
      <c r="V28" s="23"/>
      <c r="W28" s="23"/>
      <c r="X28" s="23"/>
    </row>
    <row r="29" spans="1:27" s="15" customFormat="1" ht="20.25" hidden="1" customHeight="1">
      <c r="A29" s="296"/>
      <c r="B29" s="325" t="s">
        <v>265</v>
      </c>
      <c r="C29" s="326"/>
      <c r="D29" s="305"/>
      <c r="E29" s="48"/>
      <c r="F29" s="317"/>
      <c r="G29" s="318"/>
      <c r="H29" s="319"/>
      <c r="I29" s="82"/>
      <c r="J29" s="86"/>
      <c r="K29" s="84"/>
      <c r="L29" s="320" t="str">
        <f t="shared" ref="L29:L30" si="3">IF(F29="","",D26*K29/$E$36)</f>
        <v/>
      </c>
      <c r="M29" s="320"/>
      <c r="N29" s="333"/>
      <c r="O29" s="16"/>
      <c r="P29" s="11"/>
      <c r="Q29" s="20" t="s">
        <v>255</v>
      </c>
      <c r="R29" s="20" t="s">
        <v>239</v>
      </c>
      <c r="S29" s="20" t="s">
        <v>128</v>
      </c>
      <c r="T29" s="20"/>
      <c r="U29" s="22"/>
      <c r="V29" s="20" t="s">
        <v>247</v>
      </c>
      <c r="W29" s="20" t="s">
        <v>248</v>
      </c>
      <c r="X29" s="20" t="s">
        <v>249</v>
      </c>
      <c r="Y29" s="20" t="s">
        <v>250</v>
      </c>
      <c r="Z29" s="20" t="s">
        <v>128</v>
      </c>
    </row>
    <row r="30" spans="1:27" s="15" customFormat="1" ht="20.25" hidden="1" customHeight="1">
      <c r="A30" s="296"/>
      <c r="B30" s="325" t="s">
        <v>266</v>
      </c>
      <c r="C30" s="326"/>
      <c r="D30" s="305"/>
      <c r="E30" s="48"/>
      <c r="F30" s="339"/>
      <c r="G30" s="340"/>
      <c r="H30" s="341"/>
      <c r="I30" s="82"/>
      <c r="J30" s="86"/>
      <c r="K30" s="86"/>
      <c r="L30" s="320" t="str">
        <f t="shared" si="3"/>
        <v/>
      </c>
      <c r="M30" s="320"/>
      <c r="N30" s="333"/>
      <c r="O30" s="16"/>
      <c r="P30" s="11"/>
      <c r="Q30" s="20" t="s">
        <v>255</v>
      </c>
      <c r="R30" s="20" t="s">
        <v>239</v>
      </c>
      <c r="S30" s="20" t="s">
        <v>128</v>
      </c>
      <c r="T30" s="20"/>
      <c r="U30" s="20"/>
      <c r="V30" s="20" t="s">
        <v>251</v>
      </c>
      <c r="W30" s="20" t="s">
        <v>252</v>
      </c>
      <c r="X30" s="20" t="s">
        <v>248</v>
      </c>
      <c r="Y30" s="20" t="s">
        <v>249</v>
      </c>
      <c r="Z30" s="20" t="s">
        <v>250</v>
      </c>
      <c r="AA30" s="20" t="s">
        <v>128</v>
      </c>
    </row>
    <row r="31" spans="1:27" s="15" customFormat="1" ht="20.25" customHeight="1">
      <c r="A31" s="296"/>
      <c r="B31" s="334" t="s">
        <v>267</v>
      </c>
      <c r="C31" s="335"/>
      <c r="D31" s="305"/>
      <c r="E31" s="145">
        <v>2</v>
      </c>
      <c r="F31" s="370"/>
      <c r="G31" s="371"/>
      <c r="H31" s="372"/>
      <c r="I31" s="83">
        <f>IF(F31="2件",1,IF(F31="1件",0.5,IF(F31="なし",0,0)))</f>
        <v>0</v>
      </c>
      <c r="J31" s="41">
        <v>2</v>
      </c>
      <c r="K31" s="41">
        <f>IF(I31="","",I31*J31)</f>
        <v>0</v>
      </c>
      <c r="L31" s="320" t="str">
        <f>IF(F31="","",D25*K31/$E$36)</f>
        <v/>
      </c>
      <c r="M31" s="320"/>
      <c r="N31" s="333"/>
      <c r="O31" s="16"/>
      <c r="P31" s="11"/>
      <c r="Q31" s="20" t="s">
        <v>255</v>
      </c>
      <c r="R31" s="20" t="s">
        <v>239</v>
      </c>
      <c r="S31" s="20" t="s">
        <v>128</v>
      </c>
      <c r="T31" s="20"/>
      <c r="U31" s="20"/>
      <c r="V31" s="20" t="s">
        <v>251</v>
      </c>
      <c r="W31" s="20" t="s">
        <v>252</v>
      </c>
      <c r="X31" s="20" t="s">
        <v>248</v>
      </c>
      <c r="Y31" s="20" t="s">
        <v>249</v>
      </c>
      <c r="Z31" s="20" t="s">
        <v>250</v>
      </c>
      <c r="AA31" s="20" t="s">
        <v>128</v>
      </c>
    </row>
    <row r="32" spans="1:27" s="15" customFormat="1" ht="21.95" hidden="1" customHeight="1">
      <c r="A32" s="296"/>
      <c r="B32" s="325" t="s">
        <v>268</v>
      </c>
      <c r="C32" s="326"/>
      <c r="D32" s="305"/>
      <c r="E32" s="48"/>
      <c r="F32" s="317"/>
      <c r="G32" s="318"/>
      <c r="H32" s="319"/>
      <c r="I32" s="82"/>
      <c r="J32" s="86"/>
      <c r="K32" s="84"/>
      <c r="L32" s="320"/>
      <c r="M32" s="320"/>
      <c r="N32" s="333"/>
      <c r="O32" s="16"/>
      <c r="P32" s="11"/>
      <c r="Q32" s="20" t="s">
        <v>255</v>
      </c>
      <c r="R32" s="20" t="s">
        <v>239</v>
      </c>
      <c r="S32" s="20" t="s">
        <v>128</v>
      </c>
      <c r="T32" s="20"/>
      <c r="U32" s="20"/>
      <c r="V32" s="23"/>
      <c r="W32" s="23"/>
      <c r="X32" s="23"/>
    </row>
    <row r="33" spans="1:30" s="15" customFormat="1" ht="20.25" customHeight="1">
      <c r="A33" s="296"/>
      <c r="B33" s="325" t="s">
        <v>397</v>
      </c>
      <c r="C33" s="326"/>
      <c r="D33" s="305"/>
      <c r="E33" s="48">
        <v>1</v>
      </c>
      <c r="F33" s="317"/>
      <c r="G33" s="318"/>
      <c r="H33" s="319"/>
      <c r="I33" s="49">
        <f>IF(F33="登録及び実績あり",1,0)</f>
        <v>0</v>
      </c>
      <c r="J33" s="86">
        <v>1</v>
      </c>
      <c r="K33" s="84">
        <f t="shared" ref="K33:K35" si="4">IF(I33="","",I33*J33)</f>
        <v>0</v>
      </c>
      <c r="L33" s="320" t="str">
        <f>IF(F33="","",D25*K33/$E$36)</f>
        <v/>
      </c>
      <c r="M33" s="320"/>
      <c r="N33" s="333"/>
      <c r="O33" s="16"/>
      <c r="P33" s="11"/>
      <c r="Q33" s="20" t="s">
        <v>269</v>
      </c>
      <c r="R33" s="20" t="s">
        <v>128</v>
      </c>
      <c r="S33" s="20"/>
      <c r="T33" s="20"/>
      <c r="U33" s="20"/>
      <c r="V33" s="23"/>
      <c r="W33" s="23"/>
      <c r="X33" s="23"/>
    </row>
    <row r="34" spans="1:30" s="15" customFormat="1" ht="20.25" customHeight="1">
      <c r="A34" s="296"/>
      <c r="B34" s="325" t="s">
        <v>270</v>
      </c>
      <c r="C34" s="326"/>
      <c r="D34" s="305"/>
      <c r="E34" s="93">
        <v>2</v>
      </c>
      <c r="F34" s="342"/>
      <c r="G34" s="343"/>
      <c r="H34" s="344"/>
      <c r="I34" s="40">
        <f>IF(F34="法定雇用障害者数以上",2,IF(F34="義務外雇用",2,IF(F34="法定雇用障害者数未満",1,0)))</f>
        <v>0</v>
      </c>
      <c r="J34" s="41">
        <v>1</v>
      </c>
      <c r="K34" s="41">
        <f t="shared" si="4"/>
        <v>0</v>
      </c>
      <c r="L34" s="320" t="str">
        <f>IF(F34="","",D25*K34/$E$36)</f>
        <v/>
      </c>
      <c r="M34" s="320"/>
      <c r="N34" s="333"/>
      <c r="P34" s="11"/>
      <c r="Q34" s="20" t="s">
        <v>420</v>
      </c>
      <c r="R34" s="20" t="s">
        <v>253</v>
      </c>
      <c r="S34" s="20" t="s">
        <v>421</v>
      </c>
      <c r="T34" s="20" t="s">
        <v>128</v>
      </c>
      <c r="U34" s="20"/>
    </row>
    <row r="35" spans="1:30" s="15" customFormat="1" ht="20.25" customHeight="1" thickBot="1">
      <c r="A35" s="296"/>
      <c r="B35" s="325" t="s">
        <v>271</v>
      </c>
      <c r="C35" s="326"/>
      <c r="D35" s="306"/>
      <c r="E35" s="93">
        <v>1</v>
      </c>
      <c r="F35" s="345"/>
      <c r="G35" s="346"/>
      <c r="H35" s="347"/>
      <c r="I35" s="40">
        <f>IF(F35="取得あり",1,0)</f>
        <v>0</v>
      </c>
      <c r="J35" s="41">
        <v>1</v>
      </c>
      <c r="K35" s="41">
        <f t="shared" si="4"/>
        <v>0</v>
      </c>
      <c r="L35" s="320" t="str">
        <f>IF(F35="","",D25*K35/$E$36)</f>
        <v/>
      </c>
      <c r="M35" s="320"/>
      <c r="N35" s="353"/>
      <c r="P35" s="11"/>
      <c r="Q35" s="20" t="s">
        <v>238</v>
      </c>
      <c r="R35" s="20" t="s">
        <v>128</v>
      </c>
      <c r="S35" s="20"/>
      <c r="T35" s="20"/>
      <c r="U35" s="20"/>
    </row>
    <row r="36" spans="1:30" s="15" customFormat="1" ht="10.5" customHeight="1" thickBot="1">
      <c r="A36" s="297"/>
      <c r="B36" s="43"/>
      <c r="C36" s="43"/>
      <c r="D36" s="94"/>
      <c r="E36" s="91">
        <f>SUM(E25:E35)</f>
        <v>12</v>
      </c>
      <c r="F36" s="95"/>
      <c r="G36" s="95"/>
      <c r="H36" s="95"/>
      <c r="I36" s="44"/>
      <c r="J36" s="44"/>
      <c r="K36" s="44"/>
      <c r="L36" s="46"/>
      <c r="M36" s="46"/>
      <c r="N36" s="88"/>
      <c r="P36" s="11"/>
      <c r="Q36" s="18"/>
    </row>
    <row r="37" spans="1:30" s="15" customFormat="1" ht="20.25" customHeight="1">
      <c r="A37" s="295" t="s">
        <v>272</v>
      </c>
      <c r="B37" s="366" t="s">
        <v>273</v>
      </c>
      <c r="C37" s="367"/>
      <c r="D37" s="304">
        <v>3</v>
      </c>
      <c r="E37" s="93">
        <v>1</v>
      </c>
      <c r="F37" s="327"/>
      <c r="G37" s="328"/>
      <c r="H37" s="329"/>
      <c r="I37" s="40">
        <f>IF(F37="配置あり",1,0)</f>
        <v>0</v>
      </c>
      <c r="J37" s="41">
        <v>1</v>
      </c>
      <c r="K37" s="41">
        <f t="shared" ref="K37" si="5">IF(I37="","",I37*J37)</f>
        <v>0</v>
      </c>
      <c r="L37" s="330" t="str">
        <f>IF(F37="","",D37*K37/$E$41)</f>
        <v/>
      </c>
      <c r="M37" s="331"/>
      <c r="N37" s="332">
        <f>ROUND(SUM(L37:L40),2)</f>
        <v>0</v>
      </c>
      <c r="O37" s="16"/>
      <c r="P37" s="11"/>
      <c r="Q37" s="20" t="s">
        <v>130</v>
      </c>
      <c r="R37" s="20" t="s">
        <v>128</v>
      </c>
      <c r="S37" s="20"/>
      <c r="T37" s="20"/>
      <c r="U37" s="20"/>
      <c r="V37" s="23"/>
      <c r="W37" s="23"/>
      <c r="X37" s="23"/>
    </row>
    <row r="38" spans="1:30" s="15" customFormat="1" ht="20.25" customHeight="1">
      <c r="A38" s="296"/>
      <c r="B38" s="325" t="s">
        <v>274</v>
      </c>
      <c r="C38" s="326"/>
      <c r="D38" s="305"/>
      <c r="E38" s="48">
        <v>2</v>
      </c>
      <c r="F38" s="354"/>
      <c r="G38" s="355"/>
      <c r="H38" s="356"/>
      <c r="I38" s="40">
        <f>IF(F38="登録あり",1,0)</f>
        <v>0</v>
      </c>
      <c r="J38" s="41">
        <v>2</v>
      </c>
      <c r="K38" s="41">
        <f>IF(I38="","",I38*J38)</f>
        <v>0</v>
      </c>
      <c r="L38" s="320" t="str">
        <f>IF(F38="","",D37*K38/$E$41)</f>
        <v/>
      </c>
      <c r="M38" s="320"/>
      <c r="N38" s="333"/>
      <c r="O38" s="16"/>
      <c r="P38" s="11"/>
      <c r="Q38" s="20" t="s">
        <v>275</v>
      </c>
      <c r="R38" s="20" t="s">
        <v>128</v>
      </c>
      <c r="S38" s="20"/>
      <c r="T38" s="20"/>
      <c r="U38" s="20"/>
      <c r="V38" s="23"/>
      <c r="W38" s="23"/>
      <c r="X38" s="23"/>
    </row>
    <row r="39" spans="1:30" s="15" customFormat="1" ht="21.95" customHeight="1">
      <c r="A39" s="296"/>
      <c r="B39" s="325" t="s">
        <v>276</v>
      </c>
      <c r="C39" s="326"/>
      <c r="D39" s="305"/>
      <c r="E39" s="48">
        <v>2</v>
      </c>
      <c r="F39" s="357"/>
      <c r="G39" s="358"/>
      <c r="H39" s="359"/>
      <c r="I39" s="40">
        <f>IF(F39="顕彰あり",1,0)</f>
        <v>0</v>
      </c>
      <c r="J39" s="41">
        <v>2</v>
      </c>
      <c r="K39" s="41">
        <f>IF(I39="","",I39*J39)</f>
        <v>0</v>
      </c>
      <c r="L39" s="320" t="str">
        <f>IF(F39="","",D37*K39/$E$41)</f>
        <v/>
      </c>
      <c r="M39" s="320"/>
      <c r="N39" s="333"/>
      <c r="O39" s="16"/>
      <c r="P39" s="11"/>
      <c r="Q39" s="20" t="s">
        <v>243</v>
      </c>
      <c r="R39" s="20" t="s">
        <v>128</v>
      </c>
      <c r="S39" s="20"/>
      <c r="T39" s="20"/>
      <c r="U39" s="20"/>
      <c r="V39" s="23"/>
      <c r="W39" s="23"/>
      <c r="X39" s="23"/>
    </row>
    <row r="40" spans="1:30" s="15" customFormat="1" ht="20.25" customHeight="1" thickBot="1">
      <c r="A40" s="296"/>
      <c r="B40" s="325" t="s">
        <v>277</v>
      </c>
      <c r="C40" s="326"/>
      <c r="D40" s="306"/>
      <c r="E40" s="93">
        <v>1</v>
      </c>
      <c r="F40" s="322"/>
      <c r="G40" s="323"/>
      <c r="H40" s="324"/>
      <c r="I40" s="40">
        <f>IF(F40="配置あり",1,0)</f>
        <v>0</v>
      </c>
      <c r="J40" s="41">
        <v>1</v>
      </c>
      <c r="K40" s="41">
        <f>IF(I40="","",I40*J40)</f>
        <v>0</v>
      </c>
      <c r="L40" s="320" t="str">
        <f>IF(F40="","",D37*K40/$E$41)</f>
        <v/>
      </c>
      <c r="M40" s="320"/>
      <c r="N40" s="353"/>
      <c r="P40" s="11"/>
      <c r="Q40" s="20" t="s">
        <v>130</v>
      </c>
      <c r="R40" s="20" t="s">
        <v>128</v>
      </c>
      <c r="S40" s="20"/>
      <c r="T40" s="20"/>
      <c r="U40" s="20"/>
    </row>
    <row r="41" spans="1:30" s="15" customFormat="1" ht="10.5" customHeight="1">
      <c r="A41" s="297"/>
      <c r="B41" s="43"/>
      <c r="C41" s="43"/>
      <c r="D41" s="94"/>
      <c r="E41" s="36">
        <f>SUM(E37:E40)</f>
        <v>6</v>
      </c>
      <c r="F41" s="60"/>
      <c r="G41" s="51"/>
      <c r="H41" s="51"/>
      <c r="I41" s="52"/>
      <c r="J41" s="52"/>
      <c r="K41" s="52"/>
      <c r="L41" s="53"/>
      <c r="M41" s="53"/>
      <c r="N41" s="90"/>
      <c r="P41" s="11"/>
      <c r="Q41" s="18"/>
    </row>
    <row r="42" spans="1:30" s="15" customFormat="1" ht="12" customHeight="1">
      <c r="A42" s="38"/>
      <c r="B42" s="54"/>
      <c r="C42" s="43"/>
      <c r="D42" s="36">
        <f>SUM(D10,D25,D19,D37:D40)</f>
        <v>24</v>
      </c>
      <c r="E42" s="93"/>
      <c r="F42" s="55"/>
      <c r="G42" s="55"/>
      <c r="H42" s="55"/>
      <c r="I42" s="52"/>
      <c r="J42" s="52"/>
      <c r="K42" s="52"/>
      <c r="L42" s="56"/>
      <c r="M42" s="53" t="s">
        <v>20</v>
      </c>
      <c r="N42" s="57">
        <f>SUM(N10,N13,N19,N25:N35,N37:N40)</f>
        <v>0</v>
      </c>
      <c r="O42" s="18"/>
      <c r="Q42" s="18"/>
    </row>
    <row r="43" spans="1:30" s="15" customFormat="1" ht="3.75" customHeight="1" thickBot="1">
      <c r="C43" s="24"/>
      <c r="I43" s="29"/>
      <c r="J43" s="29"/>
      <c r="K43" s="29"/>
      <c r="L43" s="29"/>
      <c r="M43" s="29"/>
      <c r="N43" s="29"/>
      <c r="Q43" s="18"/>
    </row>
    <row r="44" spans="1:30" s="15" customFormat="1" ht="14.25" customHeight="1" thickBot="1">
      <c r="A44" s="34" t="s">
        <v>21</v>
      </c>
      <c r="B44" s="34"/>
      <c r="C44" s="61"/>
      <c r="D44" s="62" t="s">
        <v>12</v>
      </c>
      <c r="E44" s="363"/>
      <c r="F44" s="364"/>
      <c r="G44" s="364"/>
      <c r="H44" s="365"/>
      <c r="I44" s="63" t="s">
        <v>132</v>
      </c>
      <c r="J44" s="63"/>
      <c r="K44" s="63"/>
      <c r="L44" s="63"/>
      <c r="M44" s="63"/>
      <c r="N44" s="63"/>
      <c r="O44" s="18"/>
      <c r="Q44" s="18"/>
    </row>
    <row r="45" spans="1:30" s="15" customFormat="1" ht="12">
      <c r="A45" s="34" t="s">
        <v>13</v>
      </c>
      <c r="B45" s="61"/>
      <c r="C45" s="34"/>
      <c r="D45" s="61"/>
      <c r="E45" s="61"/>
      <c r="F45" s="61"/>
      <c r="G45" s="61"/>
      <c r="H45" s="61"/>
      <c r="I45" s="61"/>
      <c r="J45" s="61"/>
      <c r="K45" s="61"/>
      <c r="L45" s="61"/>
      <c r="M45" s="61"/>
      <c r="N45" s="61"/>
      <c r="Q45" s="18"/>
    </row>
    <row r="46" spans="1:30" s="15" customFormat="1" ht="11.25" customHeight="1">
      <c r="A46" s="349" t="s">
        <v>14</v>
      </c>
      <c r="B46" s="64" t="s">
        <v>137</v>
      </c>
      <c r="C46" s="350" t="s">
        <v>15</v>
      </c>
      <c r="D46" s="351" t="s">
        <v>16</v>
      </c>
      <c r="E46" s="351"/>
      <c r="F46" s="65"/>
      <c r="G46" s="80" t="str">
        <f>IF(E44="","",N42)</f>
        <v/>
      </c>
      <c r="H46" s="66"/>
      <c r="I46" s="47"/>
      <c r="J46" s="350" t="s">
        <v>15</v>
      </c>
      <c r="K46" s="352" t="str">
        <f>IF(D47="","",ROUNDDOWN((100+G46)/(D47/1000000),5))</f>
        <v/>
      </c>
      <c r="L46" s="352"/>
      <c r="M46" s="352"/>
      <c r="N46" s="352"/>
      <c r="O46" s="360"/>
      <c r="Q46" s="18"/>
    </row>
    <row r="47" spans="1:30" s="15" customFormat="1" ht="11.25" customHeight="1">
      <c r="A47" s="349"/>
      <c r="B47" s="69" t="s">
        <v>138</v>
      </c>
      <c r="C47" s="350"/>
      <c r="D47" s="361" t="str">
        <f>IF(E44="","",E44)</f>
        <v/>
      </c>
      <c r="E47" s="361"/>
      <c r="F47" s="361"/>
      <c r="G47" s="361"/>
      <c r="H47" s="362" t="s">
        <v>124</v>
      </c>
      <c r="I47" s="362"/>
      <c r="J47" s="350"/>
      <c r="K47" s="352"/>
      <c r="L47" s="352"/>
      <c r="M47" s="352"/>
      <c r="N47" s="352"/>
      <c r="O47" s="360"/>
      <c r="Q47" s="18"/>
      <c r="R47"/>
      <c r="S47"/>
      <c r="T47"/>
      <c r="U47"/>
      <c r="V47"/>
      <c r="W47"/>
      <c r="X47"/>
      <c r="Y47"/>
      <c r="Z47"/>
      <c r="AA47"/>
      <c r="AB47"/>
      <c r="AC47"/>
      <c r="AD47"/>
    </row>
    <row r="48" spans="1:30" s="25" customFormat="1" ht="11.25" customHeight="1">
      <c r="A48" s="348" t="s">
        <v>22</v>
      </c>
      <c r="B48" s="348"/>
      <c r="C48" s="348"/>
      <c r="D48" s="348"/>
      <c r="E48" s="348"/>
      <c r="F48" s="348"/>
      <c r="G48" s="348"/>
      <c r="H48" s="348"/>
      <c r="I48" s="348"/>
      <c r="J48" s="348"/>
      <c r="K48" s="348"/>
      <c r="L48" s="348"/>
      <c r="M48" s="348"/>
      <c r="N48" s="348"/>
      <c r="Q48" s="18"/>
    </row>
    <row r="49" spans="1:30" s="15" customFormat="1">
      <c r="A49" s="61" t="s">
        <v>17</v>
      </c>
      <c r="R49"/>
      <c r="S49"/>
      <c r="T49"/>
      <c r="U49"/>
      <c r="V49"/>
      <c r="W49"/>
      <c r="X49"/>
      <c r="Y49"/>
      <c r="Z49"/>
      <c r="AA49"/>
      <c r="AB49"/>
      <c r="AC49"/>
      <c r="AD49"/>
    </row>
    <row r="50" spans="1:30" s="25" customFormat="1" ht="10.5" customHeight="1">
      <c r="A50" s="26" t="s">
        <v>225</v>
      </c>
      <c r="B50" s="27"/>
      <c r="C50" s="15"/>
      <c r="D50" s="27"/>
      <c r="E50" s="27"/>
      <c r="F50" s="27"/>
      <c r="G50" s="27"/>
      <c r="H50" s="27"/>
      <c r="I50" s="27"/>
      <c r="J50" s="27"/>
      <c r="K50" s="27"/>
      <c r="L50" s="27"/>
      <c r="M50" s="27"/>
      <c r="N50" s="27"/>
    </row>
    <row r="51" spans="1:30" s="25" customFormat="1" ht="10.5">
      <c r="A51" s="26" t="s">
        <v>18</v>
      </c>
      <c r="B51" s="27"/>
      <c r="C51" s="27"/>
      <c r="D51" s="27"/>
      <c r="E51" s="27"/>
      <c r="F51" s="27"/>
      <c r="G51" s="27"/>
      <c r="H51" s="27"/>
      <c r="I51" s="27"/>
      <c r="J51" s="27"/>
      <c r="K51" s="27"/>
      <c r="L51" s="27"/>
      <c r="M51" s="27"/>
      <c r="N51" s="27"/>
    </row>
    <row r="52" spans="1:30" s="25" customFormat="1" ht="10.5">
      <c r="A52" s="169" t="s">
        <v>437</v>
      </c>
      <c r="B52" s="27"/>
      <c r="C52" s="27"/>
      <c r="D52" s="27"/>
      <c r="E52" s="27"/>
      <c r="F52" s="27"/>
      <c r="G52" s="27"/>
      <c r="H52" s="27"/>
      <c r="I52" s="27"/>
      <c r="J52" s="27"/>
      <c r="K52" s="27"/>
      <c r="L52" s="27"/>
      <c r="M52" s="27"/>
      <c r="N52" s="27"/>
    </row>
    <row r="53" spans="1:30" s="25" customFormat="1" ht="10.5">
      <c r="A53" s="169" t="s">
        <v>438</v>
      </c>
      <c r="B53" s="27"/>
      <c r="C53" s="27"/>
      <c r="D53" s="27"/>
      <c r="E53" s="27"/>
      <c r="F53" s="27"/>
      <c r="G53" s="27"/>
      <c r="H53" s="27"/>
      <c r="I53" s="27"/>
      <c r="J53" s="27"/>
      <c r="K53" s="27"/>
      <c r="L53" s="27"/>
      <c r="M53" s="27"/>
      <c r="N53" s="27"/>
    </row>
    <row r="54" spans="1:30" s="25" customFormat="1" ht="10.5" customHeight="1">
      <c r="A54" s="26" t="s">
        <v>139</v>
      </c>
      <c r="B54" s="28"/>
      <c r="C54" s="27"/>
      <c r="D54" s="28"/>
      <c r="E54" s="28"/>
      <c r="F54" s="28"/>
      <c r="G54" s="28"/>
      <c r="H54" s="28"/>
      <c r="I54" s="28"/>
      <c r="J54" s="28"/>
      <c r="K54" s="28"/>
      <c r="L54" s="28"/>
      <c r="M54" s="28"/>
      <c r="N54" s="28"/>
    </row>
    <row r="55" spans="1:30" s="25" customFormat="1" ht="10.5">
      <c r="A55" s="26"/>
      <c r="B55" s="27"/>
      <c r="C55" s="28"/>
      <c r="D55" s="27"/>
      <c r="E55" s="27"/>
      <c r="F55" s="27"/>
      <c r="G55" s="27"/>
      <c r="H55" s="27"/>
      <c r="I55" s="27"/>
      <c r="J55" s="27"/>
      <c r="K55" s="27"/>
      <c r="L55" s="27"/>
      <c r="M55" s="27"/>
      <c r="N55" s="27"/>
    </row>
    <row r="56" spans="1:30" s="15" customFormat="1">
      <c r="C56" s="27"/>
      <c r="R56"/>
      <c r="S56"/>
      <c r="T56"/>
      <c r="U56"/>
      <c r="V56"/>
      <c r="W56"/>
      <c r="X56"/>
      <c r="Y56"/>
      <c r="Z56"/>
      <c r="AA56"/>
      <c r="AB56"/>
      <c r="AC56"/>
      <c r="AD56"/>
    </row>
  </sheetData>
  <sheetProtection algorithmName="SHA-512" hashValue="yhwn3b3AxN6N8zmQ5i2tSRZXl9QG5Z+Ebtw0bPTYCTcDvm3UV+Xyq6wIjRSiFVakYJB2Nu8G1GQ2NS+8xE/2yQ==" saltValue="bXZORFOrrvjsWAwt9puXHg==" spinCount="100000" sheet="1" selectLockedCells="1"/>
  <mergeCells count="112">
    <mergeCell ref="N10:N17"/>
    <mergeCell ref="O46:O47"/>
    <mergeCell ref="D47:G47"/>
    <mergeCell ref="H47:I47"/>
    <mergeCell ref="F40:H40"/>
    <mergeCell ref="L40:M40"/>
    <mergeCell ref="E44:H44"/>
    <mergeCell ref="A37:A41"/>
    <mergeCell ref="B37:C37"/>
    <mergeCell ref="D37:D40"/>
    <mergeCell ref="F37:H37"/>
    <mergeCell ref="L37:M37"/>
    <mergeCell ref="N25:N35"/>
    <mergeCell ref="B26:B28"/>
    <mergeCell ref="F26:H26"/>
    <mergeCell ref="L26:M26"/>
    <mergeCell ref="F27:H27"/>
    <mergeCell ref="L27:M27"/>
    <mergeCell ref="F28:H28"/>
    <mergeCell ref="L28:M28"/>
    <mergeCell ref="B29:C29"/>
    <mergeCell ref="F29:H29"/>
    <mergeCell ref="F31:H31"/>
    <mergeCell ref="A25:A36"/>
    <mergeCell ref="A48:N48"/>
    <mergeCell ref="A46:A47"/>
    <mergeCell ref="C46:C47"/>
    <mergeCell ref="D46:E46"/>
    <mergeCell ref="J46:J47"/>
    <mergeCell ref="K46:N47"/>
    <mergeCell ref="N37:N40"/>
    <mergeCell ref="B38:C38"/>
    <mergeCell ref="F38:H38"/>
    <mergeCell ref="L38:M38"/>
    <mergeCell ref="B39:C39"/>
    <mergeCell ref="F39:H39"/>
    <mergeCell ref="L39:M39"/>
    <mergeCell ref="B40:C40"/>
    <mergeCell ref="B25:C25"/>
    <mergeCell ref="D25:D35"/>
    <mergeCell ref="F25:H25"/>
    <mergeCell ref="L25:M25"/>
    <mergeCell ref="L29:M29"/>
    <mergeCell ref="B30:C30"/>
    <mergeCell ref="F30:H30"/>
    <mergeCell ref="B32:C32"/>
    <mergeCell ref="F32:H32"/>
    <mergeCell ref="L32:M32"/>
    <mergeCell ref="B33:C33"/>
    <mergeCell ref="F33:H33"/>
    <mergeCell ref="L33:M33"/>
    <mergeCell ref="L30:M30"/>
    <mergeCell ref="B31:C31"/>
    <mergeCell ref="L31:M31"/>
    <mergeCell ref="B34:C34"/>
    <mergeCell ref="F34:H34"/>
    <mergeCell ref="L34:M34"/>
    <mergeCell ref="B35:C35"/>
    <mergeCell ref="F35:H35"/>
    <mergeCell ref="L35:M35"/>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L14:M14"/>
    <mergeCell ref="B15:C15"/>
    <mergeCell ref="F15:H15"/>
    <mergeCell ref="L15:M15"/>
    <mergeCell ref="B16:C16"/>
    <mergeCell ref="F16:H16"/>
    <mergeCell ref="L16:M16"/>
    <mergeCell ref="B17:C17"/>
    <mergeCell ref="F17:H17"/>
    <mergeCell ref="L17:M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 ref="F14:H14"/>
  </mergeCells>
  <phoneticPr fontId="3"/>
  <dataValidations count="27">
    <dataValidation type="list" errorStyle="warning" allowBlank="1" showInputMessage="1" showErrorMessage="1" sqref="F39:H39" xr:uid="{00000000-0002-0000-0000-000000000000}">
      <formula1>$Q$39:$R$39</formula1>
    </dataValidation>
    <dataValidation type="list" errorStyle="warning" allowBlank="1" showInputMessage="1" showErrorMessage="1" sqref="F38:H38" xr:uid="{00000000-0002-0000-0000-000001000000}">
      <formula1>$Q$38:$R$38</formula1>
    </dataValidation>
    <dataValidation type="list" errorStyle="warning" allowBlank="1" showInputMessage="1" showErrorMessage="1" sqref="F37:H37" xr:uid="{00000000-0002-0000-0000-000002000000}">
      <formula1>$Q$37:$R$37</formula1>
    </dataValidation>
    <dataValidation type="list" errorStyle="warning" allowBlank="1" showInputMessage="1" showErrorMessage="1" sqref="F35:H35" xr:uid="{00000000-0002-0000-0000-000003000000}">
      <formula1>$Q$35:$R$35</formula1>
    </dataValidation>
    <dataValidation type="list" errorStyle="warning" allowBlank="1" showInputMessage="1" showErrorMessage="1" sqref="F34:H34" xr:uid="{00000000-0002-0000-0000-000004000000}">
      <formula1>$Q$34:$T$34</formula1>
    </dataValidation>
    <dataValidation type="list" errorStyle="warning" allowBlank="1" showInputMessage="1" showErrorMessage="1" sqref="F33:H33" xr:uid="{00000000-0002-0000-0000-000005000000}">
      <formula1>$Q$33:$R$33</formula1>
    </dataValidation>
    <dataValidation type="list" allowBlank="1" showInputMessage="1" showErrorMessage="1" sqref="F32:H32" xr:uid="{00000000-0002-0000-0000-000006000000}">
      <formula1>$Q$32:$S$32</formula1>
    </dataValidation>
    <dataValidation type="list" allowBlank="1" showInputMessage="1" showErrorMessage="1" sqref="F30:H30" xr:uid="{00000000-0002-0000-0000-000007000000}">
      <formula1>$Q$30:$S$30</formula1>
    </dataValidation>
    <dataValidation type="list" allowBlank="1" showInputMessage="1" showErrorMessage="1" sqref="F29:H29" xr:uid="{00000000-0002-0000-0000-000008000000}">
      <formula1>$Q$29:$S$29</formula1>
    </dataValidation>
    <dataValidation type="list" errorStyle="warning" allowBlank="1" showInputMessage="1" showErrorMessage="1" sqref="F28:H28" xr:uid="{00000000-0002-0000-0000-000009000000}">
      <formula1>$Q$28:$R$28</formula1>
    </dataValidation>
    <dataValidation type="list" errorStyle="warning" allowBlank="1" showInputMessage="1" showErrorMessage="1" sqref="F27:H27" xr:uid="{00000000-0002-0000-0000-00000A000000}">
      <formula1>$Q$27:$R$27</formula1>
    </dataValidation>
    <dataValidation type="list" errorStyle="warning" allowBlank="1" showInputMessage="1" showErrorMessage="1" sqref="F26:H26" xr:uid="{00000000-0002-0000-0000-00000B000000}">
      <formula1>$Q$26:$T$26</formula1>
    </dataValidation>
    <dataValidation type="list" errorStyle="warning" allowBlank="1" showInputMessage="1" showErrorMessage="1" sqref="F25:H25" xr:uid="{00000000-0002-0000-0000-00000C000000}">
      <formula1>$Q$25:$S$25</formula1>
    </dataValidation>
    <dataValidation type="whole" errorStyle="warning" allowBlank="1" showInputMessage="1" showErrorMessage="1" promptTitle="最高点（数値）を入力" prompt="「専任指導者制度」を用いる場合は，専任指導者として配置する現場代理人の実績を入力。" sqref="F20:H20" xr:uid="{00000000-0002-0000-0000-00000D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0000000-0002-0000-0000-00000E000000}">
      <formula1>1</formula1>
      <formula2>100</formula2>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xr:uid="{00000000-0002-0000-0000-00000F000000}">
      <formula1>0</formula1>
      <formula2>100</formula2>
    </dataValidation>
    <dataValidation type="list" errorStyle="warning" allowBlank="1" showInputMessage="1" showErrorMessage="1" sqref="F40:H40" xr:uid="{00000000-0002-0000-0000-000010000000}">
      <formula1>$Q$40:$R$40</formula1>
    </dataValidation>
    <dataValidation type="list" errorStyle="warning" allowBlank="1" showInputMessage="1" showErrorMessage="1" sqref="F31:H31" xr:uid="{00000000-0002-0000-0000-000011000000}">
      <formula1>$Q$31:$S$31</formula1>
    </dataValidation>
    <dataValidation type="list" errorStyle="warning" allowBlank="1" showInputMessage="1" showErrorMessage="1" sqref="F13:H13" xr:uid="{00000000-0002-0000-0000-000012000000}">
      <formula1>$Q$13:$R$13</formula1>
    </dataValidation>
    <dataValidation type="list" errorStyle="warning" allowBlank="1" showInputMessage="1" showErrorMessage="1" sqref="F14:H14" xr:uid="{00000000-0002-0000-0000-000013000000}">
      <formula1>$Q$14:$R$14</formula1>
    </dataValidation>
    <dataValidation type="list" errorStyle="warning" allowBlank="1" showInputMessage="1" showErrorMessage="1" sqref="F15:H15" xr:uid="{00000000-0002-0000-0000-000014000000}">
      <formula1>$Q$15:$T$15</formula1>
    </dataValidation>
    <dataValidation type="list" errorStyle="warning" allowBlank="1" showInputMessage="1" showErrorMessage="1" sqref="F16:H16" xr:uid="{00000000-0002-0000-0000-000015000000}">
      <formula1>$Q$16:$R$16</formula1>
    </dataValidation>
    <dataValidation type="list" errorStyle="warning" allowBlank="1" showInputMessage="1" showErrorMessage="1" sqref="F17:H17" xr:uid="{00000000-0002-0000-0000-000016000000}">
      <formula1>$Q$17:$R$17</formula1>
    </dataValidation>
    <dataValidation type="list" errorStyle="warning" allowBlank="1" showErrorMessage="1" sqref="F19:H19" xr:uid="{00000000-0002-0000-0000-000017000000}">
      <formula1>$Q$19:$R$19</formula1>
    </dataValidation>
    <dataValidation type="list" errorStyle="warning" allowBlank="1" showInputMessage="1" showErrorMessage="1" sqref="F21:H21" xr:uid="{00000000-0002-0000-0000-000018000000}">
      <formula1>$Q$21:$S$21</formula1>
    </dataValidation>
    <dataValidation type="list" errorStyle="warning" allowBlank="1" showInputMessage="1" showErrorMessage="1" sqref="F22:H22" xr:uid="{00000000-0002-0000-0000-000019000000}">
      <formula1>$Q$22:$R$22</formula1>
    </dataValidation>
    <dataValidation type="list" errorStyle="warning" allowBlank="1" showInputMessage="1" showErrorMessage="1" sqref="F23:H23" xr:uid="{00000000-0002-0000-0000-00001A000000}">
      <formula1>$Q$23:$T$23</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CD001-913C-4193-9429-280DED75C44C}">
  <dimension ref="A1:AB30"/>
  <sheetViews>
    <sheetView showGridLines="0" zoomScale="85" zoomScaleNormal="85" zoomScaleSheetLayoutView="100" workbookViewId="0">
      <selection activeCell="E7" sqref="E7"/>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98" t="s">
        <v>430</v>
      </c>
      <c r="B1" s="99"/>
      <c r="C1" s="99"/>
      <c r="D1" s="99"/>
      <c r="E1" s="99"/>
      <c r="F1" s="99"/>
      <c r="G1" s="100"/>
      <c r="H1" s="99"/>
      <c r="I1" s="99"/>
      <c r="J1" s="99"/>
      <c r="K1" s="99"/>
      <c r="L1" s="99"/>
      <c r="M1" s="99"/>
      <c r="N1" s="99"/>
      <c r="O1" s="99"/>
      <c r="P1" s="99"/>
      <c r="Q1" s="101"/>
      <c r="R1" s="99"/>
      <c r="S1" s="99"/>
      <c r="T1" s="99"/>
      <c r="U1" s="129"/>
      <c r="V1" s="129"/>
      <c r="W1" s="129"/>
      <c r="X1" s="129"/>
      <c r="Y1" s="129"/>
      <c r="Z1" s="99"/>
      <c r="AA1" s="99"/>
    </row>
    <row r="2" spans="1:27" ht="14.25" thickBot="1">
      <c r="A2" s="99"/>
      <c r="B2" s="99"/>
      <c r="C2" s="99"/>
      <c r="D2" s="99"/>
      <c r="E2" s="99"/>
      <c r="F2" s="99"/>
      <c r="G2" s="100"/>
      <c r="H2" s="99"/>
      <c r="I2" s="99"/>
      <c r="J2" s="99"/>
      <c r="K2" s="99"/>
      <c r="L2" s="99"/>
      <c r="M2" s="99"/>
      <c r="N2" s="99"/>
      <c r="O2" s="99"/>
      <c r="P2" s="99"/>
      <c r="Q2" s="101"/>
      <c r="R2" s="99"/>
      <c r="S2" s="99"/>
      <c r="T2" s="99"/>
      <c r="U2" s="129"/>
      <c r="V2" s="129"/>
      <c r="W2" s="129"/>
      <c r="X2" s="129"/>
      <c r="Y2" s="129"/>
      <c r="Z2" s="99"/>
      <c r="AA2" s="99"/>
    </row>
    <row r="3" spans="1:27" ht="12.75" customHeight="1" thickBot="1">
      <c r="A3" s="99"/>
      <c r="B3" s="99"/>
      <c r="C3" s="99"/>
      <c r="D3" s="99"/>
      <c r="E3" s="99"/>
      <c r="F3" s="99"/>
      <c r="G3" s="100"/>
      <c r="H3" s="394" t="s">
        <v>0</v>
      </c>
      <c r="I3" s="406"/>
      <c r="J3" s="406"/>
      <c r="K3" s="407">
        <f>'様式-共1-Ⅰ（建築）'!H2</f>
        <v>23021001</v>
      </c>
      <c r="L3" s="408"/>
      <c r="M3" s="408"/>
      <c r="N3" s="408"/>
      <c r="O3" s="408"/>
      <c r="P3" s="409"/>
      <c r="Q3" s="103"/>
      <c r="R3" s="99"/>
      <c r="S3" s="99"/>
      <c r="T3" s="99"/>
      <c r="U3" s="129" t="s">
        <v>158</v>
      </c>
      <c r="V3" s="129" t="s">
        <v>159</v>
      </c>
      <c r="W3" s="129"/>
      <c r="X3" s="129" t="s">
        <v>160</v>
      </c>
      <c r="Y3" s="129" t="s">
        <v>161</v>
      </c>
      <c r="Z3" s="99" t="s">
        <v>162</v>
      </c>
      <c r="AA3" s="99" t="s">
        <v>163</v>
      </c>
    </row>
    <row r="4" spans="1:27" ht="10.5" customHeight="1">
      <c r="A4" s="99"/>
      <c r="B4" s="99"/>
      <c r="C4" s="99"/>
      <c r="D4" s="99"/>
      <c r="E4" s="99"/>
      <c r="F4" s="99"/>
      <c r="G4" s="100"/>
      <c r="H4" s="100"/>
      <c r="I4" s="100"/>
      <c r="J4" s="128"/>
      <c r="K4" s="128"/>
      <c r="L4" s="128"/>
      <c r="M4" s="128"/>
      <c r="N4" s="128"/>
      <c r="O4" s="128"/>
      <c r="P4" s="128"/>
      <c r="Q4" s="101"/>
      <c r="R4" s="99"/>
      <c r="S4" s="99"/>
      <c r="T4" s="99"/>
      <c r="U4" s="129"/>
      <c r="V4" s="129"/>
      <c r="W4" s="129"/>
      <c r="X4" s="129"/>
      <c r="Y4" s="129"/>
      <c r="Z4" s="99"/>
      <c r="AA4" s="99"/>
    </row>
    <row r="5" spans="1:27" ht="23.25" customHeight="1">
      <c r="A5" s="410" t="s">
        <v>140</v>
      </c>
      <c r="B5" s="410"/>
      <c r="C5" s="410"/>
      <c r="D5" s="410"/>
      <c r="E5" s="410"/>
      <c r="F5" s="410"/>
      <c r="G5" s="410"/>
      <c r="H5" s="410"/>
      <c r="I5" s="410"/>
      <c r="J5" s="410"/>
      <c r="K5" s="410"/>
      <c r="L5" s="410"/>
      <c r="M5" s="410"/>
      <c r="N5" s="410"/>
      <c r="O5" s="410"/>
      <c r="P5" s="410"/>
      <c r="Q5" s="410"/>
      <c r="R5" s="99"/>
      <c r="S5" s="99"/>
      <c r="T5" s="99"/>
      <c r="U5" s="129" t="s">
        <v>216</v>
      </c>
      <c r="V5" s="129" t="s">
        <v>164</v>
      </c>
      <c r="W5" s="129" t="s">
        <v>165</v>
      </c>
      <c r="X5" s="129" t="s">
        <v>166</v>
      </c>
      <c r="Y5" s="129" t="s">
        <v>167</v>
      </c>
      <c r="Z5" s="129" t="s">
        <v>168</v>
      </c>
      <c r="AA5" s="129" t="s">
        <v>169</v>
      </c>
    </row>
    <row r="6" spans="1:27" ht="18" customHeight="1" thickBot="1">
      <c r="A6" s="411" t="s">
        <v>314</v>
      </c>
      <c r="B6" s="412"/>
      <c r="C6" s="413"/>
      <c r="D6" s="172"/>
      <c r="E6" s="172" t="s">
        <v>231</v>
      </c>
      <c r="F6" s="172" t="s">
        <v>212</v>
      </c>
      <c r="G6" s="417" t="s">
        <v>213</v>
      </c>
      <c r="H6" s="418"/>
      <c r="I6" s="418"/>
      <c r="J6" s="418"/>
      <c r="K6" s="418"/>
      <c r="L6" s="418"/>
      <c r="M6" s="418"/>
      <c r="N6" s="418"/>
      <c r="O6" s="418"/>
      <c r="P6" s="418"/>
      <c r="Q6" s="419"/>
      <c r="R6" s="99"/>
      <c r="S6" s="99"/>
      <c r="T6" s="99"/>
      <c r="U6" s="129" t="s">
        <v>217</v>
      </c>
      <c r="V6" s="129"/>
      <c r="W6" s="129"/>
      <c r="X6" s="129"/>
      <c r="Y6" s="129"/>
      <c r="Z6" s="129"/>
      <c r="AA6" s="129"/>
    </row>
    <row r="7" spans="1:27" ht="36" customHeight="1" thickBot="1">
      <c r="A7" s="414"/>
      <c r="B7" s="415"/>
      <c r="C7" s="416"/>
      <c r="D7" s="173" t="s">
        <v>219</v>
      </c>
      <c r="E7" s="174" t="s">
        <v>214</v>
      </c>
      <c r="F7" s="175" t="s">
        <v>211</v>
      </c>
      <c r="G7" s="420"/>
      <c r="H7" s="421"/>
      <c r="I7" s="421"/>
      <c r="J7" s="421"/>
      <c r="K7" s="421"/>
      <c r="L7" s="421"/>
      <c r="M7" s="421"/>
      <c r="N7" s="421"/>
      <c r="O7" s="421"/>
      <c r="P7" s="421"/>
      <c r="Q7" s="422"/>
      <c r="R7" s="99"/>
      <c r="S7" s="100"/>
      <c r="T7" s="99"/>
      <c r="U7" s="129" t="s">
        <v>218</v>
      </c>
      <c r="V7" s="129" t="s">
        <v>94</v>
      </c>
      <c r="W7" s="129" t="s">
        <v>95</v>
      </c>
      <c r="X7" s="171" t="s">
        <v>444</v>
      </c>
      <c r="Y7" s="129" t="s">
        <v>128</v>
      </c>
      <c r="Z7" s="99" t="s">
        <v>170</v>
      </c>
      <c r="AA7" s="99" t="s">
        <v>171</v>
      </c>
    </row>
    <row r="8" spans="1:27" ht="36" customHeight="1" thickBot="1">
      <c r="A8" s="414"/>
      <c r="B8" s="415"/>
      <c r="C8" s="416"/>
      <c r="D8" s="173" t="s">
        <v>220</v>
      </c>
      <c r="E8" s="174" t="s">
        <v>214</v>
      </c>
      <c r="F8" s="175" t="s">
        <v>211</v>
      </c>
      <c r="G8" s="423"/>
      <c r="H8" s="424"/>
      <c r="I8" s="424"/>
      <c r="J8" s="424"/>
      <c r="K8" s="424"/>
      <c r="L8" s="424"/>
      <c r="M8" s="424"/>
      <c r="N8" s="424"/>
      <c r="O8" s="424"/>
      <c r="P8" s="424"/>
      <c r="Q8" s="425"/>
      <c r="R8" s="99"/>
      <c r="S8" s="100"/>
      <c r="T8" s="99"/>
      <c r="U8" s="129" t="s">
        <v>394</v>
      </c>
      <c r="V8" s="129" t="s">
        <v>128</v>
      </c>
      <c r="W8" s="129" t="s">
        <v>96</v>
      </c>
      <c r="X8" s="129" t="s">
        <v>128</v>
      </c>
      <c r="Y8" s="129" t="s">
        <v>172</v>
      </c>
      <c r="Z8" s="99" t="s">
        <v>128</v>
      </c>
      <c r="AA8" s="99" t="s">
        <v>128</v>
      </c>
    </row>
    <row r="9" spans="1:27" ht="37.5" customHeight="1" thickBot="1">
      <c r="A9" s="456" t="s">
        <v>315</v>
      </c>
      <c r="B9" s="374" t="s">
        <v>23</v>
      </c>
      <c r="C9" s="459"/>
      <c r="D9" s="460" t="s">
        <v>24</v>
      </c>
      <c r="E9" s="449"/>
      <c r="F9" s="390" t="s">
        <v>91</v>
      </c>
      <c r="G9" s="391"/>
      <c r="H9" s="392"/>
      <c r="I9" s="176"/>
      <c r="J9" s="177"/>
      <c r="K9" s="178"/>
      <c r="L9" s="178"/>
      <c r="M9" s="178"/>
      <c r="N9" s="178"/>
      <c r="O9" s="179"/>
      <c r="P9" s="179"/>
      <c r="Q9" s="180"/>
      <c r="R9" s="99"/>
      <c r="S9" s="100"/>
      <c r="T9" s="99"/>
      <c r="U9" s="129" t="s">
        <v>425</v>
      </c>
      <c r="V9" s="129"/>
      <c r="W9" s="129"/>
      <c r="X9" s="129"/>
      <c r="Y9" s="129" t="s">
        <v>174</v>
      </c>
      <c r="Z9" s="99"/>
      <c r="AA9" s="99"/>
    </row>
    <row r="10" spans="1:27" ht="39" customHeight="1" thickBot="1">
      <c r="A10" s="457"/>
      <c r="B10" s="373" t="s">
        <v>25</v>
      </c>
      <c r="C10" s="373"/>
      <c r="D10" s="404" t="s">
        <v>221</v>
      </c>
      <c r="E10" s="405"/>
      <c r="F10" s="405"/>
      <c r="G10" s="398"/>
      <c r="H10" s="399"/>
      <c r="I10" s="399"/>
      <c r="J10" s="400"/>
      <c r="K10" s="181" t="s">
        <v>173</v>
      </c>
      <c r="L10" s="381"/>
      <c r="M10" s="382"/>
      <c r="N10" s="382"/>
      <c r="O10" s="382"/>
      <c r="P10" s="382"/>
      <c r="Q10" s="383"/>
      <c r="R10" s="99"/>
      <c r="S10" s="100"/>
      <c r="T10" s="99"/>
      <c r="U10" s="129"/>
      <c r="V10" s="129"/>
      <c r="W10" s="129"/>
      <c r="X10" s="129"/>
      <c r="Y10" s="129" t="s">
        <v>175</v>
      </c>
      <c r="Z10" s="99"/>
      <c r="AA10" s="99"/>
    </row>
    <row r="11" spans="1:27" ht="22.5" customHeight="1" thickBot="1">
      <c r="A11" s="457"/>
      <c r="B11" s="384" t="s">
        <v>61</v>
      </c>
      <c r="C11" s="385"/>
      <c r="D11" s="385"/>
      <c r="E11" s="385"/>
      <c r="F11" s="385"/>
      <c r="G11" s="385"/>
      <c r="H11" s="385"/>
      <c r="I11" s="385"/>
      <c r="J11" s="385"/>
      <c r="K11" s="385"/>
      <c r="L11" s="385"/>
      <c r="M11" s="385"/>
      <c r="N11" s="385"/>
      <c r="O11" s="385"/>
      <c r="P11" s="385"/>
      <c r="Q11" s="386"/>
      <c r="R11" s="99"/>
      <c r="S11" s="100"/>
      <c r="T11" s="99"/>
      <c r="U11" s="129"/>
      <c r="V11" s="129"/>
      <c r="W11" s="129"/>
      <c r="X11" s="129"/>
      <c r="Y11" s="129"/>
      <c r="Z11" s="99"/>
      <c r="AA11" s="99"/>
    </row>
    <row r="12" spans="1:27" ht="22.5" customHeight="1" thickBot="1">
      <c r="A12" s="457"/>
      <c r="B12" s="373" t="s">
        <v>176</v>
      </c>
      <c r="C12" s="374"/>
      <c r="D12" s="387"/>
      <c r="E12" s="388"/>
      <c r="F12" s="388"/>
      <c r="G12" s="388"/>
      <c r="H12" s="388"/>
      <c r="I12" s="389"/>
      <c r="J12" s="182"/>
      <c r="K12" s="183"/>
      <c r="L12" s="183"/>
      <c r="M12" s="183"/>
      <c r="N12" s="183"/>
      <c r="O12" s="183"/>
      <c r="P12" s="183"/>
      <c r="Q12" s="184"/>
      <c r="R12" s="99"/>
      <c r="S12" s="100"/>
      <c r="T12" s="99"/>
      <c r="U12" s="129"/>
      <c r="V12" s="129"/>
      <c r="W12" s="129"/>
      <c r="X12" s="129"/>
      <c r="Y12" s="129"/>
      <c r="Z12" s="99"/>
      <c r="AA12" s="99"/>
    </row>
    <row r="13" spans="1:27" ht="22.5" customHeight="1" thickBot="1">
      <c r="A13" s="457"/>
      <c r="B13" s="373" t="s">
        <v>126</v>
      </c>
      <c r="C13" s="374"/>
      <c r="D13" s="387"/>
      <c r="E13" s="388"/>
      <c r="F13" s="388"/>
      <c r="G13" s="388"/>
      <c r="H13" s="388"/>
      <c r="I13" s="388"/>
      <c r="J13" s="388"/>
      <c r="K13" s="388"/>
      <c r="L13" s="388"/>
      <c r="M13" s="388"/>
      <c r="N13" s="388"/>
      <c r="O13" s="388"/>
      <c r="P13" s="388"/>
      <c r="Q13" s="389"/>
      <c r="R13" s="99"/>
      <c r="S13" s="100"/>
      <c r="T13" s="99"/>
      <c r="U13" s="129"/>
      <c r="V13" s="129"/>
      <c r="W13" s="129"/>
      <c r="X13" s="129"/>
      <c r="Y13" s="129"/>
      <c r="Z13" s="99"/>
      <c r="AA13" s="99"/>
    </row>
    <row r="14" spans="1:27" ht="32.25" customHeight="1" thickBot="1">
      <c r="A14" s="457"/>
      <c r="B14" s="393" t="s">
        <v>222</v>
      </c>
      <c r="C14" s="394"/>
      <c r="D14" s="395">
        <v>0</v>
      </c>
      <c r="E14" s="396"/>
      <c r="F14" s="396"/>
      <c r="G14" s="397"/>
      <c r="H14" s="378"/>
      <c r="I14" s="379"/>
      <c r="J14" s="379"/>
      <c r="K14" s="379"/>
      <c r="L14" s="379"/>
      <c r="M14" s="379"/>
      <c r="N14" s="379"/>
      <c r="O14" s="379"/>
      <c r="P14" s="379"/>
      <c r="Q14" s="380"/>
      <c r="R14" s="99"/>
      <c r="S14" s="100"/>
      <c r="T14" s="99"/>
      <c r="U14" s="129"/>
      <c r="V14" s="129"/>
      <c r="W14" s="129"/>
      <c r="X14" s="129"/>
      <c r="Y14" s="129"/>
      <c r="Z14" s="99"/>
      <c r="AA14" s="99"/>
    </row>
    <row r="15" spans="1:27" ht="22.5" customHeight="1" thickBot="1">
      <c r="A15" s="457"/>
      <c r="B15" s="373" t="s">
        <v>142</v>
      </c>
      <c r="C15" s="374"/>
      <c r="D15" s="401"/>
      <c r="E15" s="402"/>
      <c r="F15" s="402"/>
      <c r="G15" s="402"/>
      <c r="H15" s="402"/>
      <c r="I15" s="402"/>
      <c r="J15" s="402"/>
      <c r="K15" s="402"/>
      <c r="L15" s="402"/>
      <c r="M15" s="402"/>
      <c r="N15" s="402"/>
      <c r="O15" s="402"/>
      <c r="P15" s="402"/>
      <c r="Q15" s="403"/>
      <c r="R15" s="99"/>
      <c r="S15" s="100"/>
      <c r="T15" s="99"/>
      <c r="U15" s="129"/>
      <c r="V15" s="129"/>
      <c r="W15" s="129"/>
      <c r="X15" s="129"/>
      <c r="Y15" s="129"/>
      <c r="Z15" s="99"/>
      <c r="AA15" s="99"/>
    </row>
    <row r="16" spans="1:27" ht="60" customHeight="1" thickBot="1">
      <c r="A16" s="457"/>
      <c r="B16" s="373" t="s">
        <v>27</v>
      </c>
      <c r="C16" s="374"/>
      <c r="D16" s="375"/>
      <c r="E16" s="376"/>
      <c r="F16" s="376"/>
      <c r="G16" s="376"/>
      <c r="H16" s="376"/>
      <c r="I16" s="376"/>
      <c r="J16" s="376"/>
      <c r="K16" s="376"/>
      <c r="L16" s="376"/>
      <c r="M16" s="376"/>
      <c r="N16" s="376"/>
      <c r="O16" s="376"/>
      <c r="P16" s="376"/>
      <c r="Q16" s="377"/>
      <c r="R16" s="99"/>
      <c r="S16" s="100"/>
      <c r="T16" s="99"/>
      <c r="U16" s="129"/>
      <c r="V16" s="129"/>
      <c r="W16" s="129"/>
      <c r="X16" s="129"/>
      <c r="Y16" s="129"/>
      <c r="Z16" s="99"/>
      <c r="AA16" s="99"/>
    </row>
    <row r="17" spans="1:25" ht="23.25" customHeight="1" thickBot="1">
      <c r="A17" s="457"/>
      <c r="B17" s="373" t="s">
        <v>127</v>
      </c>
      <c r="C17" s="374"/>
      <c r="D17" s="431"/>
      <c r="E17" s="432"/>
      <c r="F17" s="432"/>
      <c r="G17" s="432"/>
      <c r="H17" s="185" t="s">
        <v>81</v>
      </c>
      <c r="I17" s="432"/>
      <c r="J17" s="432"/>
      <c r="K17" s="432"/>
      <c r="L17" s="432"/>
      <c r="M17" s="432"/>
      <c r="N17" s="432"/>
      <c r="O17" s="432"/>
      <c r="P17" s="432"/>
      <c r="Q17" s="433"/>
      <c r="R17" s="99"/>
      <c r="S17" s="100"/>
      <c r="T17" s="99"/>
      <c r="U17" s="129"/>
      <c r="V17" s="129"/>
      <c r="W17" s="129"/>
      <c r="X17" s="129"/>
      <c r="Y17" s="129"/>
    </row>
    <row r="18" spans="1:25" ht="23.25" customHeight="1" thickBot="1">
      <c r="A18" s="458"/>
      <c r="B18" s="373" t="s">
        <v>165</v>
      </c>
      <c r="C18" s="374"/>
      <c r="D18" s="434" t="s">
        <v>97</v>
      </c>
      <c r="E18" s="435"/>
      <c r="F18" s="436" t="s">
        <v>28</v>
      </c>
      <c r="G18" s="437"/>
      <c r="H18" s="437"/>
      <c r="I18" s="437"/>
      <c r="J18" s="437"/>
      <c r="K18" s="437"/>
      <c r="L18" s="437"/>
      <c r="M18" s="437"/>
      <c r="N18" s="438"/>
      <c r="O18" s="439"/>
      <c r="P18" s="440"/>
      <c r="Q18" s="441"/>
      <c r="R18" s="99"/>
      <c r="S18" s="100"/>
      <c r="T18" s="99"/>
      <c r="U18" s="129"/>
      <c r="V18" s="129"/>
      <c r="W18" s="129"/>
      <c r="X18" s="129"/>
      <c r="Y18" s="129"/>
    </row>
    <row r="19" spans="1:25" ht="27" customHeight="1" thickBot="1">
      <c r="A19" s="442" t="s">
        <v>439</v>
      </c>
      <c r="B19" s="443"/>
      <c r="C19" s="444"/>
      <c r="D19" s="448" t="s">
        <v>440</v>
      </c>
      <c r="E19" s="449"/>
      <c r="F19" s="450"/>
      <c r="G19" s="451"/>
      <c r="H19" s="452"/>
      <c r="I19" s="453" t="s">
        <v>442</v>
      </c>
      <c r="J19" s="454"/>
      <c r="K19" s="455"/>
      <c r="L19" s="426"/>
      <c r="M19" s="427"/>
      <c r="N19" s="427"/>
      <c r="O19" s="427"/>
      <c r="P19" s="427"/>
      <c r="Q19" s="428"/>
      <c r="R19" s="99"/>
      <c r="S19" s="100"/>
      <c r="T19" s="99"/>
      <c r="U19" s="129"/>
      <c r="V19" s="129"/>
      <c r="W19" s="129"/>
      <c r="X19" s="129"/>
      <c r="Y19" s="129"/>
    </row>
    <row r="20" spans="1:25" ht="39" customHeight="1" thickBot="1">
      <c r="A20" s="445"/>
      <c r="B20" s="446"/>
      <c r="C20" s="447"/>
      <c r="D20" s="429" t="s">
        <v>441</v>
      </c>
      <c r="E20" s="430"/>
      <c r="F20" s="398"/>
      <c r="G20" s="399"/>
      <c r="H20" s="399"/>
      <c r="I20" s="399"/>
      <c r="J20" s="399"/>
      <c r="K20" s="399"/>
      <c r="L20" s="399"/>
      <c r="M20" s="399"/>
      <c r="N20" s="399"/>
      <c r="O20" s="399"/>
      <c r="P20" s="399"/>
      <c r="Q20" s="400"/>
      <c r="R20" s="99"/>
      <c r="S20" s="100"/>
      <c r="T20" s="99"/>
      <c r="U20" s="129"/>
      <c r="V20" s="129"/>
      <c r="W20" s="129"/>
      <c r="X20" s="129"/>
      <c r="Y20" s="129"/>
    </row>
    <row r="21" spans="1:25" ht="39" customHeight="1" thickBot="1">
      <c r="A21" s="442" t="s">
        <v>316</v>
      </c>
      <c r="B21" s="443"/>
      <c r="C21" s="444"/>
      <c r="D21" s="466" t="s">
        <v>141</v>
      </c>
      <c r="E21" s="467"/>
      <c r="F21" s="468"/>
      <c r="G21" s="468"/>
      <c r="H21" s="468"/>
      <c r="I21" s="467"/>
      <c r="J21" s="467"/>
      <c r="K21" s="467"/>
      <c r="L21" s="469"/>
      <c r="M21" s="434" t="s">
        <v>98</v>
      </c>
      <c r="N21" s="465"/>
      <c r="O21" s="465"/>
      <c r="P21" s="465"/>
      <c r="Q21" s="435"/>
      <c r="R21" s="99"/>
      <c r="S21" s="100"/>
      <c r="T21" s="99"/>
      <c r="U21" s="129"/>
      <c r="V21" s="129"/>
      <c r="W21" s="129"/>
      <c r="X21" s="129"/>
      <c r="Y21" s="129"/>
    </row>
    <row r="22" spans="1:25" ht="39" customHeight="1" thickBot="1">
      <c r="A22" s="461" t="s">
        <v>317</v>
      </c>
      <c r="B22" s="462"/>
      <c r="C22" s="463"/>
      <c r="D22" s="429" t="s">
        <v>31</v>
      </c>
      <c r="E22" s="464"/>
      <c r="F22" s="434" t="s">
        <v>91</v>
      </c>
      <c r="G22" s="465"/>
      <c r="H22" s="435"/>
      <c r="I22" s="470" t="s">
        <v>32</v>
      </c>
      <c r="J22" s="471"/>
      <c r="K22" s="471"/>
      <c r="L22" s="471"/>
      <c r="M22" s="472"/>
      <c r="N22" s="473"/>
      <c r="O22" s="474"/>
      <c r="P22" s="474"/>
      <c r="Q22" s="475"/>
      <c r="R22" s="99"/>
      <c r="S22" s="100"/>
      <c r="T22" s="99"/>
      <c r="U22" s="129"/>
      <c r="V22" s="129"/>
      <c r="W22" s="129"/>
      <c r="X22" s="129"/>
      <c r="Y22" s="129"/>
    </row>
    <row r="23" spans="1:25" ht="39" customHeight="1" thickBot="1">
      <c r="A23" s="461" t="s">
        <v>318</v>
      </c>
      <c r="B23" s="462"/>
      <c r="C23" s="463"/>
      <c r="D23" s="429" t="s">
        <v>84</v>
      </c>
      <c r="E23" s="464"/>
      <c r="F23" s="434" t="s">
        <v>177</v>
      </c>
      <c r="G23" s="465"/>
      <c r="H23" s="435"/>
      <c r="I23" s="116"/>
      <c r="J23" s="186"/>
      <c r="K23" s="186"/>
      <c r="L23" s="186"/>
      <c r="M23" s="186"/>
      <c r="N23" s="187"/>
      <c r="O23" s="187"/>
      <c r="P23" s="187"/>
      <c r="Q23" s="188"/>
      <c r="R23" s="99"/>
      <c r="S23" s="100"/>
      <c r="T23" s="99"/>
      <c r="U23" s="129"/>
      <c r="V23" s="129"/>
      <c r="W23" s="129"/>
      <c r="X23" s="129"/>
      <c r="Y23" s="129"/>
    </row>
    <row r="24" spans="1:25" s="102" customFormat="1" ht="6.75" customHeight="1" thickBot="1">
      <c r="A24" s="189"/>
      <c r="B24" s="189"/>
      <c r="C24" s="189"/>
      <c r="D24" s="190"/>
      <c r="E24" s="190"/>
      <c r="F24" s="191"/>
      <c r="G24" s="191"/>
      <c r="H24" s="191"/>
      <c r="I24" s="191"/>
      <c r="J24" s="191"/>
      <c r="K24" s="191"/>
      <c r="L24" s="191"/>
      <c r="M24" s="191"/>
      <c r="N24" s="191"/>
      <c r="O24" s="191"/>
      <c r="P24" s="191"/>
      <c r="Q24" s="191"/>
      <c r="U24" s="192"/>
      <c r="V24" s="192"/>
      <c r="W24" s="192"/>
      <c r="X24" s="192"/>
      <c r="Y24" s="192"/>
    </row>
    <row r="25" spans="1:25" s="102" customFormat="1" ht="14.25" customHeight="1" thickBot="1">
      <c r="A25" s="124" t="s">
        <v>41</v>
      </c>
      <c r="B25" s="193"/>
      <c r="C25" s="102" t="s">
        <v>42</v>
      </c>
      <c r="G25" s="126"/>
      <c r="U25" s="192"/>
      <c r="V25" s="192"/>
      <c r="W25" s="192"/>
      <c r="X25" s="192"/>
      <c r="Y25" s="192"/>
    </row>
    <row r="26" spans="1:25" s="102" customFormat="1" ht="14.25" customHeight="1" thickBot="1">
      <c r="A26" s="124"/>
      <c r="B26" s="127"/>
      <c r="C26" s="102" t="s">
        <v>43</v>
      </c>
      <c r="G26" s="126"/>
      <c r="U26" s="192"/>
      <c r="V26" s="192"/>
      <c r="W26" s="192"/>
      <c r="X26" s="192"/>
      <c r="Y26" s="192"/>
    </row>
    <row r="27" spans="1:25" s="102" customFormat="1" ht="14.25" customHeight="1">
      <c r="A27" s="124" t="s">
        <v>44</v>
      </c>
      <c r="B27" s="102" t="s">
        <v>45</v>
      </c>
      <c r="U27" s="192"/>
      <c r="V27" s="192"/>
      <c r="W27" s="192"/>
      <c r="X27" s="192"/>
      <c r="Y27" s="192"/>
    </row>
    <row r="28" spans="1:25" ht="14.25" customHeight="1">
      <c r="A28" s="124" t="s">
        <v>46</v>
      </c>
      <c r="B28" s="170" t="s">
        <v>443</v>
      </c>
      <c r="C28" s="102"/>
      <c r="D28" s="102"/>
      <c r="E28" s="102"/>
      <c r="F28" s="102"/>
      <c r="G28" s="102"/>
      <c r="H28" s="102"/>
      <c r="I28" s="102"/>
      <c r="J28" s="102"/>
      <c r="K28" s="102"/>
      <c r="L28" s="102"/>
      <c r="M28" s="102"/>
      <c r="N28" s="102"/>
      <c r="O28" s="102"/>
      <c r="P28" s="102"/>
      <c r="Q28" s="102"/>
      <c r="R28" s="99"/>
      <c r="S28" s="99"/>
      <c r="T28" s="99"/>
      <c r="U28" s="129"/>
      <c r="V28" s="129"/>
      <c r="W28" s="129"/>
      <c r="X28" s="129"/>
      <c r="Y28" s="129"/>
    </row>
    <row r="29" spans="1:25">
      <c r="A29" s="99"/>
      <c r="B29" s="99"/>
      <c r="C29" s="99"/>
      <c r="D29" s="99"/>
      <c r="E29" s="99"/>
      <c r="F29" s="99"/>
      <c r="G29" s="100"/>
      <c r="H29" s="99"/>
      <c r="I29" s="99"/>
      <c r="J29" s="99"/>
      <c r="K29" s="99"/>
      <c r="L29" s="99"/>
      <c r="M29" s="99"/>
      <c r="N29" s="99"/>
      <c r="O29" s="99"/>
      <c r="P29" s="99"/>
      <c r="Q29" s="99"/>
      <c r="R29" s="99"/>
      <c r="S29" s="99"/>
      <c r="T29" s="99"/>
      <c r="U29" s="129"/>
      <c r="V29" s="129"/>
      <c r="W29" s="129"/>
      <c r="X29" s="129"/>
      <c r="Y29" s="129"/>
    </row>
    <row r="30" spans="1:25">
      <c r="A30" s="99"/>
      <c r="B30" s="99"/>
      <c r="C30" s="99"/>
      <c r="D30" s="99"/>
      <c r="E30" s="99"/>
      <c r="F30" s="99"/>
      <c r="G30" s="100"/>
      <c r="H30" s="99"/>
      <c r="I30" s="99"/>
      <c r="J30" s="99"/>
      <c r="K30" s="99"/>
      <c r="L30" s="99"/>
      <c r="M30" s="99"/>
      <c r="N30" s="99"/>
      <c r="O30" s="99"/>
      <c r="P30" s="99"/>
      <c r="Q30" s="99"/>
      <c r="R30" s="99"/>
      <c r="S30" s="99"/>
      <c r="T30" s="99"/>
      <c r="U30" s="129"/>
      <c r="V30" s="129"/>
      <c r="W30" s="129"/>
      <c r="X30" s="129"/>
      <c r="Y30" s="129"/>
    </row>
  </sheetData>
  <sheetProtection sheet="1" selectLockedCells="1"/>
  <mergeCells count="52">
    <mergeCell ref="A23:C23"/>
    <mergeCell ref="D23:E23"/>
    <mergeCell ref="F23:H23"/>
    <mergeCell ref="F20:Q20"/>
    <mergeCell ref="A21:C21"/>
    <mergeCell ref="D21:L21"/>
    <mergeCell ref="M21:Q21"/>
    <mergeCell ref="A22:C22"/>
    <mergeCell ref="D22:E22"/>
    <mergeCell ref="F22:H22"/>
    <mergeCell ref="I22:M22"/>
    <mergeCell ref="N22:Q22"/>
    <mergeCell ref="L19:Q19"/>
    <mergeCell ref="D20:E20"/>
    <mergeCell ref="B17:C17"/>
    <mergeCell ref="D17:G17"/>
    <mergeCell ref="I17:Q17"/>
    <mergeCell ref="B18:C18"/>
    <mergeCell ref="D18:E18"/>
    <mergeCell ref="F18:N18"/>
    <mergeCell ref="O18:Q18"/>
    <mergeCell ref="A19:C20"/>
    <mergeCell ref="D19:E19"/>
    <mergeCell ref="F19:H19"/>
    <mergeCell ref="I19:K19"/>
    <mergeCell ref="A9:A18"/>
    <mergeCell ref="B9:C9"/>
    <mergeCell ref="D9:E9"/>
    <mergeCell ref="H3:J3"/>
    <mergeCell ref="K3:P3"/>
    <mergeCell ref="A5:Q5"/>
    <mergeCell ref="A6:C8"/>
    <mergeCell ref="G6:Q6"/>
    <mergeCell ref="G7:Q7"/>
    <mergeCell ref="G8:Q8"/>
    <mergeCell ref="F9:H9"/>
    <mergeCell ref="B14:C14"/>
    <mergeCell ref="D14:G14"/>
    <mergeCell ref="G10:J10"/>
    <mergeCell ref="B15:C15"/>
    <mergeCell ref="D15:Q15"/>
    <mergeCell ref="B13:C13"/>
    <mergeCell ref="D13:Q13"/>
    <mergeCell ref="B10:C10"/>
    <mergeCell ref="D10:F10"/>
    <mergeCell ref="B16:C16"/>
    <mergeCell ref="D16:Q16"/>
    <mergeCell ref="H14:Q14"/>
    <mergeCell ref="L10:Q10"/>
    <mergeCell ref="B11:Q11"/>
    <mergeCell ref="B12:C12"/>
    <mergeCell ref="D12:I12"/>
  </mergeCells>
  <phoneticPr fontId="3"/>
  <dataValidations count="10">
    <dataValidation type="list" errorStyle="warning" allowBlank="1" showInputMessage="1" showErrorMessage="1" sqref="D18:E18" xr:uid="{A8415806-3896-4E07-976B-0CAA8E680009}">
      <formula1>$W$7:$W$8</formula1>
    </dataValidation>
    <dataValidation allowBlank="1" showInputMessage="1" showErrorMessage="1" prompt="入力は_x000a_西暦/月/日" sqref="D17:G17 L19:Q19 I17:Q17 N22:N23" xr:uid="{26B80AA9-DCF2-4DFE-BD0A-88F60D6461B8}"/>
    <dataValidation allowBlank="1" showInputMessage="1" showErrorMessage="1" promptTitle="CORINS登録番号の記入例" prompt="_x000a_　・1234-5678W_x000a_　　（4桁-4桁+英字）_x000a_　・1234567890_x000a_　　（10桁の数字）" sqref="L10:Q10" xr:uid="{9A69E415-A76C-47F4-A803-A31836D624FD}"/>
    <dataValidation type="whole" allowBlank="1" showInputMessage="1" showErrorMessage="1" sqref="E7:E8" xr:uid="{E6387E55-A633-4E7A-ACF5-91EB841B6A2C}">
      <formula1>0</formula1>
      <formula2>100</formula2>
    </dataValidation>
    <dataValidation type="list" errorStyle="warning" allowBlank="1" showInputMessage="1" showErrorMessage="1" sqref="F9:H9" xr:uid="{064D1E45-99A9-49D8-B30F-F89139A7BD96}">
      <formula1>$V$7:$V$8</formula1>
    </dataValidation>
    <dataValidation type="list" errorStyle="warning" allowBlank="1" showInputMessage="1" showErrorMessage="1" sqref="F19:H19" xr:uid="{4898EA69-0BF2-4A67-AFB1-5777C1D279A9}">
      <formula1>$X$7:$X$8</formula1>
    </dataValidation>
    <dataValidation type="list" errorStyle="warning" allowBlank="1" showErrorMessage="1" sqref="F22:H22" xr:uid="{D737F6EB-8109-4CA7-9801-5B99452C9563}">
      <formula1>$Z$7:$Z$8</formula1>
    </dataValidation>
    <dataValidation type="list" errorStyle="warning" allowBlank="1" showErrorMessage="1" sqref="F23:H23" xr:uid="{78AC6EF2-CE43-4FB8-BDD0-DE034544ABF4}">
      <formula1>$AA$7:$AA$8</formula1>
    </dataValidation>
    <dataValidation type="list" errorStyle="warning" allowBlank="1" showInputMessage="1" showErrorMessage="1" sqref="M21:Q21" xr:uid="{E8CC57F9-3C5D-4C74-8105-E515659873DD}">
      <formula1>$Y$7:$Y$10</formula1>
    </dataValidation>
    <dataValidation type="list" errorStyle="warning" allowBlank="1" showInputMessage="1" showErrorMessage="1" sqref="F7:F8" xr:uid="{0593B7DA-09DD-46CB-9703-59D9B55075AD}">
      <formula1>$U$5:$U$9</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336EB-BAD7-4328-AE7C-1DC620F3F829}">
  <dimension ref="A1:AA119"/>
  <sheetViews>
    <sheetView showGridLines="0" zoomScale="85"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194" t="s">
        <v>431</v>
      </c>
      <c r="B1" s="74"/>
      <c r="C1" s="74"/>
      <c r="D1" s="74"/>
      <c r="E1" s="74"/>
      <c r="F1" s="195"/>
      <c r="G1" s="74"/>
      <c r="H1" s="74"/>
      <c r="I1" s="74"/>
      <c r="J1" s="74"/>
      <c r="K1" s="74"/>
      <c r="L1" s="74"/>
      <c r="M1" s="196"/>
      <c r="N1" s="74"/>
      <c r="O1" s="74"/>
      <c r="P1" s="74"/>
      <c r="Q1" s="74"/>
    </row>
    <row r="2" spans="1:27" ht="14.25" thickBot="1">
      <c r="A2" s="74"/>
      <c r="B2" s="74"/>
      <c r="C2" s="74"/>
      <c r="D2" s="74"/>
      <c r="E2" s="74"/>
      <c r="F2" s="167" t="s">
        <v>0</v>
      </c>
      <c r="G2" s="258">
        <f>'様式-共1-Ⅰ（建築）'!H2</f>
        <v>23021001</v>
      </c>
      <c r="H2" s="259"/>
      <c r="I2" s="259"/>
      <c r="J2" s="259"/>
      <c r="K2" s="259"/>
      <c r="L2" s="260"/>
      <c r="M2" s="75"/>
      <c r="N2" s="74"/>
      <c r="O2" s="74"/>
      <c r="P2" s="74"/>
      <c r="Q2" s="74"/>
    </row>
    <row r="3" spans="1:27" ht="10.5" customHeight="1">
      <c r="A3" s="99"/>
      <c r="B3" s="99"/>
      <c r="C3" s="99"/>
      <c r="D3" s="99"/>
      <c r="E3" s="99"/>
      <c r="F3" s="99"/>
      <c r="G3" s="100"/>
      <c r="H3" s="100"/>
      <c r="I3" s="100"/>
      <c r="J3" s="128"/>
      <c r="K3" s="128"/>
      <c r="L3" s="128"/>
      <c r="M3" s="128"/>
      <c r="N3" s="128"/>
      <c r="O3" s="128"/>
      <c r="P3" s="128"/>
      <c r="Q3" s="101"/>
      <c r="R3" s="99"/>
      <c r="S3" s="99"/>
      <c r="T3" s="99"/>
      <c r="U3" s="129"/>
      <c r="V3" s="129"/>
      <c r="W3" s="129"/>
      <c r="X3" s="129"/>
      <c r="Y3" s="129"/>
      <c r="Z3" s="99"/>
      <c r="AA3" s="99"/>
    </row>
    <row r="4" spans="1:27" ht="23.25" customHeight="1" thickBot="1">
      <c r="A4" s="476" t="s">
        <v>47</v>
      </c>
      <c r="B4" s="476"/>
      <c r="C4" s="476"/>
      <c r="D4" s="476"/>
      <c r="E4" s="476"/>
      <c r="F4" s="476"/>
      <c r="G4" s="476"/>
      <c r="H4" s="476"/>
      <c r="I4" s="476"/>
      <c r="J4" s="476"/>
      <c r="K4" s="476"/>
      <c r="L4" s="476"/>
      <c r="M4" s="476"/>
      <c r="N4" s="74"/>
      <c r="O4" s="74"/>
      <c r="P4" s="74"/>
      <c r="Q4" s="74" t="s">
        <v>163</v>
      </c>
    </row>
    <row r="5" spans="1:27" ht="18" customHeight="1" thickBot="1">
      <c r="A5" s="195"/>
      <c r="B5" s="9"/>
      <c r="C5" s="477" t="s">
        <v>100</v>
      </c>
      <c r="D5" s="478"/>
      <c r="E5" s="478"/>
      <c r="F5" s="478"/>
      <c r="G5" s="478"/>
      <c r="H5" s="478"/>
      <c r="I5" s="478"/>
      <c r="J5" s="478"/>
      <c r="K5" s="479"/>
      <c r="L5" s="9"/>
      <c r="M5" s="9"/>
      <c r="N5" s="74"/>
      <c r="O5" s="74"/>
      <c r="P5" s="74"/>
      <c r="Q5" s="74" t="s">
        <v>94</v>
      </c>
    </row>
    <row r="6" spans="1:27" ht="6" customHeight="1" thickBot="1">
      <c r="A6" s="195"/>
      <c r="B6" s="9"/>
      <c r="C6" s="195"/>
      <c r="D6" s="9"/>
      <c r="E6" s="9"/>
      <c r="F6" s="9"/>
      <c r="G6" s="9"/>
      <c r="H6" s="9"/>
      <c r="I6" s="9"/>
      <c r="J6" s="9"/>
      <c r="K6" s="9"/>
      <c r="L6" s="9"/>
      <c r="M6" s="9"/>
      <c r="N6" s="74"/>
      <c r="O6" s="74"/>
      <c r="P6" s="74"/>
      <c r="Q6" s="74" t="s">
        <v>128</v>
      </c>
    </row>
    <row r="7" spans="1:27" ht="27" customHeight="1" thickBot="1">
      <c r="A7" s="480" t="s">
        <v>101</v>
      </c>
      <c r="B7" s="481"/>
      <c r="C7" s="482"/>
      <c r="D7" s="197" t="s">
        <v>48</v>
      </c>
      <c r="E7" s="486"/>
      <c r="F7" s="487"/>
      <c r="G7" s="198"/>
      <c r="H7" s="199"/>
      <c r="I7" s="199"/>
      <c r="J7" s="199"/>
      <c r="K7" s="199"/>
      <c r="L7" s="199"/>
      <c r="M7" s="200"/>
      <c r="N7" s="74"/>
      <c r="O7" s="100"/>
      <c r="P7" s="74"/>
      <c r="Q7" s="74"/>
    </row>
    <row r="8" spans="1:27" ht="27" customHeight="1" thickBot="1">
      <c r="A8" s="483"/>
      <c r="B8" s="484"/>
      <c r="C8" s="485"/>
      <c r="D8" s="201" t="s">
        <v>49</v>
      </c>
      <c r="E8" s="488" t="s">
        <v>99</v>
      </c>
      <c r="F8" s="489"/>
      <c r="G8" s="202"/>
      <c r="H8" s="203"/>
      <c r="I8" s="203"/>
      <c r="J8" s="203"/>
      <c r="K8" s="203"/>
      <c r="L8" s="204"/>
      <c r="M8" s="205"/>
      <c r="N8" s="74"/>
      <c r="O8" s="100"/>
      <c r="P8" s="74"/>
      <c r="Q8" s="74"/>
    </row>
    <row r="9" spans="1:27" ht="27" customHeight="1" thickBot="1">
      <c r="A9" s="480" t="s">
        <v>102</v>
      </c>
      <c r="B9" s="481"/>
      <c r="C9" s="482"/>
      <c r="D9" s="197" t="s">
        <v>48</v>
      </c>
      <c r="E9" s="493"/>
      <c r="F9" s="494"/>
      <c r="G9" s="495" t="s">
        <v>230</v>
      </c>
      <c r="H9" s="496"/>
      <c r="I9" s="496"/>
      <c r="J9" s="496"/>
      <c r="K9" s="497"/>
      <c r="L9" s="498" t="s">
        <v>210</v>
      </c>
      <c r="M9" s="499"/>
      <c r="N9" s="74"/>
      <c r="O9" s="100"/>
      <c r="P9" s="74"/>
      <c r="Q9" s="74"/>
    </row>
    <row r="10" spans="1:27" ht="27" customHeight="1">
      <c r="A10" s="483"/>
      <c r="B10" s="484"/>
      <c r="C10" s="485"/>
      <c r="D10" s="206" t="s">
        <v>49</v>
      </c>
      <c r="E10" s="500" t="s">
        <v>74</v>
      </c>
      <c r="F10" s="501"/>
      <c r="G10" s="207" t="s">
        <v>75</v>
      </c>
      <c r="H10" s="207"/>
      <c r="I10" s="207"/>
      <c r="J10" s="207"/>
      <c r="K10" s="207"/>
      <c r="L10" s="207"/>
      <c r="M10" s="208"/>
      <c r="N10" s="74"/>
      <c r="O10" s="74"/>
      <c r="P10" s="74"/>
      <c r="Q10" s="74"/>
    </row>
    <row r="11" spans="1:27" ht="15" customHeight="1" thickBot="1">
      <c r="A11" s="209"/>
      <c r="B11" s="210"/>
      <c r="C11" s="210"/>
      <c r="D11" s="211"/>
      <c r="E11" s="211"/>
      <c r="F11" s="211"/>
      <c r="G11" s="204"/>
      <c r="H11" s="204"/>
      <c r="I11" s="204"/>
      <c r="J11" s="204"/>
      <c r="K11" s="204"/>
      <c r="L11" s="204"/>
      <c r="M11" s="212"/>
      <c r="N11" s="74"/>
      <c r="O11" s="74"/>
      <c r="P11" s="74"/>
      <c r="Q11" s="74"/>
    </row>
    <row r="12" spans="1:27" ht="27" customHeight="1" thickBot="1">
      <c r="A12" s="502" t="s">
        <v>319</v>
      </c>
      <c r="B12" s="503"/>
      <c r="C12" s="213" t="s">
        <v>50</v>
      </c>
      <c r="D12" s="214" t="s">
        <v>24</v>
      </c>
      <c r="E12" s="488" t="s">
        <v>91</v>
      </c>
      <c r="F12" s="489"/>
      <c r="G12" s="198"/>
      <c r="H12" s="199"/>
      <c r="I12" s="199"/>
      <c r="J12" s="199"/>
      <c r="K12" s="199"/>
      <c r="L12" s="199"/>
      <c r="M12" s="200"/>
      <c r="N12" s="74"/>
      <c r="O12" s="100"/>
      <c r="P12" s="74"/>
      <c r="Q12" s="74"/>
    </row>
    <row r="13" spans="1:27" ht="36" customHeight="1" thickBot="1">
      <c r="A13" s="504"/>
      <c r="B13" s="505"/>
      <c r="C13" s="215" t="s">
        <v>51</v>
      </c>
      <c r="D13" s="508" t="s">
        <v>26</v>
      </c>
      <c r="E13" s="484"/>
      <c r="F13" s="509"/>
      <c r="G13" s="510"/>
      <c r="H13" s="216" t="s">
        <v>173</v>
      </c>
      <c r="I13" s="511"/>
      <c r="J13" s="512"/>
      <c r="K13" s="512"/>
      <c r="L13" s="512"/>
      <c r="M13" s="513"/>
      <c r="N13" s="74"/>
      <c r="O13" s="74"/>
      <c r="P13" s="74"/>
      <c r="Q13" s="74"/>
    </row>
    <row r="14" spans="1:27" ht="18" customHeight="1" thickBot="1">
      <c r="A14" s="504"/>
      <c r="B14" s="505"/>
      <c r="C14" s="514" t="s">
        <v>71</v>
      </c>
      <c r="D14" s="515"/>
      <c r="E14" s="515"/>
      <c r="F14" s="515"/>
      <c r="G14" s="515"/>
      <c r="H14" s="515"/>
      <c r="I14" s="515"/>
      <c r="J14" s="515"/>
      <c r="K14" s="515"/>
      <c r="L14" s="515"/>
      <c r="M14" s="516"/>
      <c r="N14" s="74"/>
      <c r="O14" s="74"/>
      <c r="P14" s="74"/>
      <c r="Q14" s="74"/>
    </row>
    <row r="15" spans="1:27" ht="18" customHeight="1" thickBot="1">
      <c r="A15" s="504"/>
      <c r="B15" s="505"/>
      <c r="C15" s="217" t="s">
        <v>176</v>
      </c>
      <c r="D15" s="517"/>
      <c r="E15" s="518"/>
      <c r="F15" s="519"/>
      <c r="G15" s="218"/>
      <c r="H15" s="219"/>
      <c r="I15" s="219"/>
      <c r="J15" s="219"/>
      <c r="K15" s="219"/>
      <c r="L15" s="219"/>
      <c r="M15" s="220"/>
      <c r="N15" s="74"/>
      <c r="O15" s="74"/>
      <c r="P15" s="74"/>
      <c r="Q15" s="74"/>
    </row>
    <row r="16" spans="1:27" ht="18" customHeight="1" thickBot="1">
      <c r="A16" s="504"/>
      <c r="B16" s="505"/>
      <c r="C16" s="221" t="s">
        <v>178</v>
      </c>
      <c r="D16" s="517"/>
      <c r="E16" s="518"/>
      <c r="F16" s="518"/>
      <c r="G16" s="518"/>
      <c r="H16" s="518"/>
      <c r="I16" s="518"/>
      <c r="J16" s="518"/>
      <c r="K16" s="518"/>
      <c r="L16" s="518"/>
      <c r="M16" s="519"/>
      <c r="N16" s="74"/>
      <c r="O16" s="74"/>
      <c r="P16" s="74"/>
      <c r="Q16" s="74"/>
    </row>
    <row r="17" spans="1:17" ht="27" customHeight="1" thickBot="1">
      <c r="A17" s="504"/>
      <c r="B17" s="505"/>
      <c r="C17" s="221" t="s">
        <v>223</v>
      </c>
      <c r="D17" s="520">
        <v>0</v>
      </c>
      <c r="E17" s="521"/>
      <c r="F17" s="222"/>
      <c r="G17" s="522"/>
      <c r="H17" s="522"/>
      <c r="I17" s="522"/>
      <c r="J17" s="522"/>
      <c r="K17" s="522"/>
      <c r="L17" s="522"/>
      <c r="M17" s="523"/>
      <c r="N17" s="74"/>
      <c r="O17" s="74"/>
      <c r="P17" s="74"/>
      <c r="Q17" s="74"/>
    </row>
    <row r="18" spans="1:17" ht="18" customHeight="1" thickBot="1">
      <c r="A18" s="504"/>
      <c r="B18" s="505"/>
      <c r="C18" s="217" t="s">
        <v>153</v>
      </c>
      <c r="D18" s="490"/>
      <c r="E18" s="491"/>
      <c r="F18" s="491"/>
      <c r="G18" s="491"/>
      <c r="H18" s="491"/>
      <c r="I18" s="491"/>
      <c r="J18" s="491"/>
      <c r="K18" s="491"/>
      <c r="L18" s="491"/>
      <c r="M18" s="492"/>
      <c r="N18" s="74"/>
      <c r="O18" s="74"/>
      <c r="P18" s="74"/>
      <c r="Q18" s="74"/>
    </row>
    <row r="19" spans="1:17" ht="46.5" customHeight="1" thickBot="1">
      <c r="A19" s="504"/>
      <c r="B19" s="505"/>
      <c r="C19" s="217" t="s">
        <v>179</v>
      </c>
      <c r="D19" s="524"/>
      <c r="E19" s="525"/>
      <c r="F19" s="525"/>
      <c r="G19" s="525"/>
      <c r="H19" s="525"/>
      <c r="I19" s="525"/>
      <c r="J19" s="525"/>
      <c r="K19" s="525"/>
      <c r="L19" s="525"/>
      <c r="M19" s="526"/>
      <c r="N19" s="74"/>
      <c r="O19" s="74"/>
      <c r="P19" s="74"/>
      <c r="Q19" s="74"/>
    </row>
    <row r="20" spans="1:17" ht="18" customHeight="1" thickBot="1">
      <c r="A20" s="504"/>
      <c r="B20" s="505"/>
      <c r="C20" s="217" t="s">
        <v>154</v>
      </c>
      <c r="D20" s="527"/>
      <c r="E20" s="528"/>
      <c r="F20" s="223" t="s">
        <v>81</v>
      </c>
      <c r="G20" s="528"/>
      <c r="H20" s="528"/>
      <c r="I20" s="528"/>
      <c r="J20" s="528"/>
      <c r="K20" s="528"/>
      <c r="L20" s="528"/>
      <c r="M20" s="529"/>
      <c r="N20" s="74"/>
      <c r="O20" s="74"/>
      <c r="P20" s="74"/>
      <c r="Q20" s="74"/>
    </row>
    <row r="21" spans="1:17" ht="18" customHeight="1" thickBot="1">
      <c r="A21" s="504"/>
      <c r="B21" s="505"/>
      <c r="C21" s="217" t="s">
        <v>88</v>
      </c>
      <c r="D21" s="530"/>
      <c r="E21" s="531"/>
      <c r="F21" s="531"/>
      <c r="G21" s="531"/>
      <c r="H21" s="531"/>
      <c r="I21" s="531"/>
      <c r="J21" s="531"/>
      <c r="K21" s="531"/>
      <c r="L21" s="531"/>
      <c r="M21" s="532"/>
      <c r="N21" s="224"/>
      <c r="O21" s="224"/>
      <c r="P21" s="74"/>
      <c r="Q21" s="74"/>
    </row>
    <row r="22" spans="1:17" ht="18" customHeight="1" thickBot="1">
      <c r="A22" s="504"/>
      <c r="B22" s="505"/>
      <c r="C22" s="217" t="s">
        <v>155</v>
      </c>
      <c r="D22" s="527"/>
      <c r="E22" s="528"/>
      <c r="F22" s="223" t="s">
        <v>81</v>
      </c>
      <c r="G22" s="528"/>
      <c r="H22" s="528"/>
      <c r="I22" s="528"/>
      <c r="J22" s="528"/>
      <c r="K22" s="528"/>
      <c r="L22" s="528"/>
      <c r="M22" s="529"/>
      <c r="N22" s="225"/>
      <c r="O22" s="225"/>
      <c r="P22" s="74"/>
      <c r="Q22" s="74"/>
    </row>
    <row r="23" spans="1:17" ht="18" customHeight="1" thickBot="1">
      <c r="A23" s="504"/>
      <c r="B23" s="505"/>
      <c r="C23" s="217" t="s">
        <v>53</v>
      </c>
      <c r="D23" s="488" t="s">
        <v>99</v>
      </c>
      <c r="E23" s="489"/>
      <c r="F23" s="533" t="s">
        <v>180</v>
      </c>
      <c r="G23" s="533"/>
      <c r="H23" s="533"/>
      <c r="I23" s="533"/>
      <c r="J23" s="533"/>
      <c r="K23" s="533"/>
      <c r="L23" s="533"/>
      <c r="M23" s="205"/>
      <c r="N23" s="225"/>
      <c r="O23" s="225"/>
      <c r="P23" s="74"/>
      <c r="Q23" s="74"/>
    </row>
    <row r="24" spans="1:17" ht="18" customHeight="1" thickBot="1">
      <c r="A24" s="506"/>
      <c r="B24" s="507"/>
      <c r="C24" s="226" t="s">
        <v>54</v>
      </c>
      <c r="D24" s="227" t="s">
        <v>55</v>
      </c>
      <c r="E24" s="534"/>
      <c r="F24" s="535"/>
      <c r="G24" s="228"/>
      <c r="H24" s="229"/>
      <c r="I24" s="230"/>
      <c r="J24" s="230"/>
      <c r="K24" s="230"/>
      <c r="L24" s="230"/>
      <c r="M24" s="231" t="s">
        <v>181</v>
      </c>
      <c r="N24" s="232"/>
      <c r="O24" s="233"/>
      <c r="P24" s="233"/>
      <c r="Q24" s="74"/>
    </row>
    <row r="25" spans="1:17" ht="18" customHeight="1" thickBot="1">
      <c r="A25" s="536" t="s">
        <v>320</v>
      </c>
      <c r="B25" s="537"/>
      <c r="C25" s="538"/>
      <c r="D25" s="234" t="s">
        <v>56</v>
      </c>
      <c r="E25" s="235" t="s">
        <v>91</v>
      </c>
      <c r="F25" s="545" t="s">
        <v>182</v>
      </c>
      <c r="G25" s="546"/>
      <c r="H25" s="546"/>
      <c r="I25" s="488" t="s">
        <v>99</v>
      </c>
      <c r="J25" s="547"/>
      <c r="K25" s="547"/>
      <c r="L25" s="547"/>
      <c r="M25" s="489"/>
      <c r="N25" s="236"/>
      <c r="O25" s="100"/>
      <c r="P25" s="74"/>
      <c r="Q25" s="74"/>
    </row>
    <row r="26" spans="1:17" ht="18" customHeight="1" thickBot="1">
      <c r="A26" s="539"/>
      <c r="B26" s="540"/>
      <c r="C26" s="541"/>
      <c r="D26" s="237" t="s">
        <v>70</v>
      </c>
      <c r="E26" s="238" t="s">
        <v>92</v>
      </c>
      <c r="F26" s="239" t="s">
        <v>103</v>
      </c>
      <c r="G26" s="240"/>
      <c r="H26" s="212"/>
      <c r="I26" s="212"/>
      <c r="J26" s="212"/>
      <c r="K26" s="212"/>
      <c r="L26" s="212"/>
      <c r="M26" s="241"/>
      <c r="N26" s="242"/>
      <c r="O26" s="242"/>
      <c r="P26" s="74"/>
      <c r="Q26" s="74" t="s">
        <v>195</v>
      </c>
    </row>
    <row r="27" spans="1:17" ht="36" customHeight="1" thickBot="1">
      <c r="A27" s="539"/>
      <c r="B27" s="540"/>
      <c r="C27" s="541"/>
      <c r="D27" s="243" t="s">
        <v>125</v>
      </c>
      <c r="E27" s="244" t="s">
        <v>90</v>
      </c>
      <c r="F27" s="548"/>
      <c r="G27" s="549"/>
      <c r="H27" s="549"/>
      <c r="I27" s="549"/>
      <c r="J27" s="549"/>
      <c r="K27" s="549"/>
      <c r="L27" s="549"/>
      <c r="M27" s="550"/>
      <c r="N27" s="232"/>
      <c r="O27" s="233"/>
      <c r="P27" s="233"/>
      <c r="Q27" s="74" t="s">
        <v>196</v>
      </c>
    </row>
    <row r="28" spans="1:17" s="152" customFormat="1" ht="18" customHeight="1" thickBot="1">
      <c r="A28" s="539"/>
      <c r="B28" s="540"/>
      <c r="C28" s="541"/>
      <c r="D28" s="217" t="s">
        <v>88</v>
      </c>
      <c r="E28" s="530"/>
      <c r="F28" s="531"/>
      <c r="G28" s="531"/>
      <c r="H28" s="531"/>
      <c r="I28" s="531"/>
      <c r="J28" s="531"/>
      <c r="K28" s="531"/>
      <c r="L28" s="531"/>
      <c r="M28" s="532"/>
      <c r="Q28" s="74" t="s">
        <v>228</v>
      </c>
    </row>
    <row r="29" spans="1:17" s="152" customFormat="1" ht="18" customHeight="1" thickBot="1">
      <c r="A29" s="542"/>
      <c r="B29" s="543"/>
      <c r="C29" s="544"/>
      <c r="D29" s="245" t="s">
        <v>52</v>
      </c>
      <c r="E29" s="527"/>
      <c r="F29" s="528"/>
      <c r="G29" s="246" t="s">
        <v>81</v>
      </c>
      <c r="H29" s="528"/>
      <c r="I29" s="528"/>
      <c r="J29" s="528"/>
      <c r="K29" s="528"/>
      <c r="L29" s="528"/>
      <c r="M29" s="529"/>
      <c r="Q29" s="74" t="s">
        <v>413</v>
      </c>
    </row>
    <row r="30" spans="1:17" ht="18" customHeight="1" thickBot="1">
      <c r="A30" s="536" t="s">
        <v>445</v>
      </c>
      <c r="B30" s="537"/>
      <c r="C30" s="538"/>
      <c r="D30" s="247" t="s">
        <v>446</v>
      </c>
      <c r="E30" s="235" t="s">
        <v>104</v>
      </c>
      <c r="F30" s="551"/>
      <c r="G30" s="552"/>
      <c r="H30" s="248"/>
      <c r="I30" s="248"/>
      <c r="J30" s="248"/>
      <c r="K30" s="553" t="s">
        <v>447</v>
      </c>
      <c r="L30" s="554"/>
      <c r="M30" s="555"/>
      <c r="N30" s="236"/>
      <c r="O30" s="100"/>
      <c r="P30" s="74"/>
      <c r="Q30" s="74" t="s">
        <v>280</v>
      </c>
    </row>
    <row r="31" spans="1:17" ht="33" customHeight="1" thickBot="1">
      <c r="A31" s="539"/>
      <c r="B31" s="540"/>
      <c r="C31" s="541"/>
      <c r="D31" s="249" t="s">
        <v>448</v>
      </c>
      <c r="E31" s="556"/>
      <c r="F31" s="557"/>
      <c r="G31" s="557"/>
      <c r="H31" s="557"/>
      <c r="I31" s="557"/>
      <c r="J31" s="557"/>
      <c r="K31" s="558"/>
      <c r="L31" s="559"/>
      <c r="M31" s="560"/>
      <c r="N31" s="74"/>
      <c r="O31" s="74"/>
      <c r="P31" s="74"/>
      <c r="Q31" s="74" t="s">
        <v>426</v>
      </c>
    </row>
    <row r="32" spans="1:17" ht="33" customHeight="1" thickBot="1">
      <c r="A32" s="542"/>
      <c r="B32" s="543"/>
      <c r="C32" s="544"/>
      <c r="D32" s="249" t="s">
        <v>449</v>
      </c>
      <c r="E32" s="556"/>
      <c r="F32" s="557"/>
      <c r="G32" s="557"/>
      <c r="H32" s="557"/>
      <c r="I32" s="557"/>
      <c r="J32" s="561"/>
      <c r="K32" s="558"/>
      <c r="L32" s="559"/>
      <c r="M32" s="560"/>
      <c r="N32" s="74"/>
      <c r="O32" s="74"/>
      <c r="P32" s="74"/>
      <c r="Q32" s="74"/>
    </row>
    <row r="33" spans="1:17" ht="18" customHeight="1" thickBot="1">
      <c r="A33" s="536" t="s">
        <v>321</v>
      </c>
      <c r="B33" s="537"/>
      <c r="C33" s="537"/>
      <c r="D33" s="167" t="s">
        <v>29</v>
      </c>
      <c r="E33" s="250" t="s">
        <v>91</v>
      </c>
      <c r="F33" s="562"/>
      <c r="G33" s="563"/>
      <c r="H33" s="563"/>
      <c r="I33" s="563"/>
      <c r="J33" s="564"/>
      <c r="K33" s="565" t="s">
        <v>30</v>
      </c>
      <c r="L33" s="566"/>
      <c r="M33" s="567"/>
      <c r="N33" s="74"/>
      <c r="O33" s="100"/>
      <c r="P33" s="74"/>
      <c r="Q33" s="74" t="s">
        <v>409</v>
      </c>
    </row>
    <row r="34" spans="1:17" ht="24" customHeight="1" thickBot="1">
      <c r="A34" s="539"/>
      <c r="B34" s="540"/>
      <c r="C34" s="540"/>
      <c r="D34" s="251" t="s">
        <v>143</v>
      </c>
      <c r="E34" s="556"/>
      <c r="F34" s="557"/>
      <c r="G34" s="557"/>
      <c r="H34" s="557"/>
      <c r="I34" s="557"/>
      <c r="J34" s="557"/>
      <c r="K34" s="558"/>
      <c r="L34" s="559"/>
      <c r="M34" s="560"/>
      <c r="N34" s="74"/>
      <c r="O34" s="74"/>
      <c r="Q34" s="74" t="s">
        <v>406</v>
      </c>
    </row>
    <row r="35" spans="1:17" s="152" customFormat="1" ht="18" customHeight="1" thickBot="1">
      <c r="A35" s="539"/>
      <c r="B35" s="540"/>
      <c r="C35" s="540"/>
      <c r="D35" s="245" t="s">
        <v>72</v>
      </c>
      <c r="E35" s="530" t="s">
        <v>81</v>
      </c>
      <c r="F35" s="568"/>
      <c r="G35" s="568"/>
      <c r="H35" s="568"/>
      <c r="I35" s="568"/>
      <c r="J35" s="568"/>
      <c r="K35" s="568"/>
      <c r="L35" s="568"/>
      <c r="M35" s="487"/>
      <c r="Q35" s="152" t="s">
        <v>412</v>
      </c>
    </row>
    <row r="36" spans="1:17" s="152" customFormat="1" ht="18" customHeight="1" thickBot="1">
      <c r="A36" s="539"/>
      <c r="B36" s="540"/>
      <c r="C36" s="540"/>
      <c r="D36" s="217" t="s">
        <v>88</v>
      </c>
      <c r="E36" s="530"/>
      <c r="F36" s="531"/>
      <c r="G36" s="531"/>
      <c r="H36" s="531"/>
      <c r="I36" s="531"/>
      <c r="J36" s="531"/>
      <c r="K36" s="531"/>
      <c r="L36" s="531"/>
      <c r="M36" s="532"/>
      <c r="Q36" s="152" t="s">
        <v>407</v>
      </c>
    </row>
    <row r="37" spans="1:17" s="152" customFormat="1" ht="18" customHeight="1" thickBot="1">
      <c r="A37" s="539"/>
      <c r="B37" s="540"/>
      <c r="C37" s="540"/>
      <c r="D37" s="245" t="s">
        <v>52</v>
      </c>
      <c r="E37" s="530" t="s">
        <v>81</v>
      </c>
      <c r="F37" s="568"/>
      <c r="G37" s="568"/>
      <c r="H37" s="568"/>
      <c r="I37" s="568"/>
      <c r="J37" s="568"/>
      <c r="K37" s="568"/>
      <c r="L37" s="568"/>
      <c r="M37" s="487"/>
      <c r="Q37" s="152" t="s">
        <v>408</v>
      </c>
    </row>
    <row r="38" spans="1:17" s="152" customFormat="1" ht="24" customHeight="1" thickBot="1">
      <c r="A38" s="542"/>
      <c r="B38" s="543"/>
      <c r="C38" s="543"/>
      <c r="D38" s="252" t="s">
        <v>53</v>
      </c>
      <c r="E38" s="488" t="s">
        <v>99</v>
      </c>
      <c r="F38" s="489"/>
      <c r="G38" s="569" t="s">
        <v>73</v>
      </c>
      <c r="H38" s="570"/>
      <c r="I38" s="570"/>
      <c r="J38" s="570"/>
      <c r="K38" s="570"/>
      <c r="L38" s="570"/>
      <c r="M38" s="571"/>
      <c r="Q38" s="152" t="s">
        <v>410</v>
      </c>
    </row>
    <row r="39" spans="1:17" ht="24" customHeight="1" thickBot="1">
      <c r="A39" s="480" t="s">
        <v>322</v>
      </c>
      <c r="B39" s="481"/>
      <c r="C39" s="482"/>
      <c r="D39" s="167" t="s">
        <v>144</v>
      </c>
      <c r="E39" s="572" t="s">
        <v>104</v>
      </c>
      <c r="F39" s="573"/>
      <c r="G39" s="574"/>
      <c r="H39" s="575"/>
      <c r="I39" s="575"/>
      <c r="J39" s="575"/>
      <c r="K39" s="575"/>
      <c r="L39" s="575"/>
      <c r="M39" s="576"/>
      <c r="N39" s="74"/>
      <c r="O39" s="100"/>
      <c r="Q39" s="74" t="s">
        <v>411</v>
      </c>
    </row>
    <row r="40" spans="1:17" s="79" customFormat="1" ht="21" customHeight="1" thickBot="1">
      <c r="A40" s="483"/>
      <c r="B40" s="484"/>
      <c r="C40" s="485"/>
      <c r="D40" s="253" t="s">
        <v>57</v>
      </c>
      <c r="E40" s="577" t="s">
        <v>105</v>
      </c>
      <c r="F40" s="578"/>
      <c r="G40" s="578"/>
      <c r="H40" s="578"/>
      <c r="I40" s="578"/>
      <c r="J40" s="578"/>
      <c r="K40" s="578"/>
      <c r="L40" s="578"/>
      <c r="M40" s="579"/>
    </row>
    <row r="41" spans="1:17" ht="7.5" customHeight="1" thickBot="1">
      <c r="A41" s="254"/>
      <c r="B41" s="254"/>
      <c r="C41" s="79"/>
      <c r="D41" s="79"/>
      <c r="E41" s="79"/>
      <c r="F41" s="255"/>
      <c r="G41" s="79"/>
      <c r="H41" s="79"/>
      <c r="I41" s="79"/>
      <c r="J41" s="79"/>
      <c r="K41" s="79"/>
      <c r="L41" s="79"/>
      <c r="M41" s="79"/>
      <c r="N41" s="74"/>
      <c r="O41" s="74"/>
    </row>
    <row r="42" spans="1:17" ht="14.25" thickBot="1">
      <c r="A42" s="131" t="s">
        <v>41</v>
      </c>
      <c r="B42" s="256"/>
      <c r="C42" s="79" t="s">
        <v>42</v>
      </c>
      <c r="D42" s="79"/>
      <c r="E42" s="79"/>
      <c r="F42" s="255"/>
      <c r="G42" s="79"/>
      <c r="H42" s="79"/>
      <c r="I42" s="79"/>
      <c r="J42" s="79"/>
      <c r="K42" s="79"/>
      <c r="L42" s="79"/>
      <c r="M42" s="79"/>
      <c r="N42" s="74"/>
      <c r="O42" s="74"/>
    </row>
    <row r="43" spans="1:17" ht="14.25" thickBot="1">
      <c r="A43" s="131"/>
      <c r="B43" s="78"/>
      <c r="C43" s="79" t="s">
        <v>58</v>
      </c>
      <c r="D43" s="79"/>
      <c r="E43" s="79"/>
      <c r="F43" s="255"/>
      <c r="G43" s="79"/>
      <c r="H43" s="79"/>
      <c r="I43" s="79"/>
      <c r="J43" s="79"/>
      <c r="K43" s="79"/>
      <c r="L43" s="79"/>
      <c r="M43" s="79"/>
      <c r="N43" s="74"/>
      <c r="O43" s="74"/>
    </row>
    <row r="44" spans="1:17">
      <c r="A44" s="131" t="s">
        <v>44</v>
      </c>
      <c r="B44" s="580" t="s">
        <v>450</v>
      </c>
      <c r="C44" s="580"/>
      <c r="D44" s="580"/>
      <c r="E44" s="580"/>
      <c r="F44" s="580"/>
      <c r="G44" s="580"/>
      <c r="H44" s="580"/>
      <c r="I44" s="580"/>
      <c r="J44" s="580"/>
      <c r="K44" s="580"/>
      <c r="L44" s="580"/>
      <c r="M44" s="580"/>
      <c r="N44" s="74"/>
      <c r="O44" s="74"/>
    </row>
    <row r="69" spans="6:6" hidden="1">
      <c r="F69" s="74"/>
    </row>
    <row r="70" spans="6:6" hidden="1">
      <c r="F70" s="74"/>
    </row>
    <row r="71" spans="6:6" hidden="1">
      <c r="F71" s="74"/>
    </row>
    <row r="72" spans="6:6" hidden="1">
      <c r="F72" s="74"/>
    </row>
    <row r="73" spans="6:6" hidden="1">
      <c r="F73" s="74"/>
    </row>
    <row r="74" spans="6:6" hidden="1">
      <c r="F74" s="74"/>
    </row>
    <row r="75" spans="6:6" hidden="1">
      <c r="F75" s="74"/>
    </row>
    <row r="76" spans="6:6" hidden="1">
      <c r="F76" s="74"/>
    </row>
    <row r="77" spans="6:6" hidden="1">
      <c r="F77" s="74"/>
    </row>
    <row r="78" spans="6:6" hidden="1">
      <c r="F78" s="74"/>
    </row>
    <row r="79" spans="6:6" hidden="1">
      <c r="F79" s="74"/>
    </row>
    <row r="80" spans="6:6" hidden="1">
      <c r="F80" s="74"/>
    </row>
    <row r="81" spans="6:6" hidden="1">
      <c r="F81" s="74"/>
    </row>
    <row r="82" spans="6:6" hidden="1">
      <c r="F82" s="74"/>
    </row>
    <row r="83" spans="6:6" hidden="1">
      <c r="F83" s="74"/>
    </row>
    <row r="84" spans="6:6" hidden="1">
      <c r="F84" s="74"/>
    </row>
    <row r="85" spans="6:6" hidden="1">
      <c r="F85" s="74"/>
    </row>
    <row r="86" spans="6:6" hidden="1">
      <c r="F86" s="74"/>
    </row>
    <row r="87" spans="6:6" hidden="1">
      <c r="F87" s="74"/>
    </row>
    <row r="88" spans="6:6" hidden="1">
      <c r="F88" s="74"/>
    </row>
    <row r="89" spans="6:6" hidden="1">
      <c r="F89" s="74"/>
    </row>
    <row r="90" spans="6:6" hidden="1">
      <c r="F90" s="74"/>
    </row>
    <row r="91" spans="6:6" hidden="1">
      <c r="F91" s="74"/>
    </row>
    <row r="92" spans="6:6" hidden="1">
      <c r="F92" s="74"/>
    </row>
    <row r="93" spans="6:6" hidden="1">
      <c r="F93" s="74"/>
    </row>
    <row r="94" spans="6:6" hidden="1">
      <c r="F94" s="74"/>
    </row>
    <row r="95" spans="6:6" hidden="1">
      <c r="F95" s="74"/>
    </row>
    <row r="96" spans="6:6" hidden="1">
      <c r="F96" s="74"/>
    </row>
    <row r="97" spans="6:6" hidden="1">
      <c r="F97" s="74"/>
    </row>
    <row r="98" spans="6:6" hidden="1">
      <c r="F98" s="74"/>
    </row>
    <row r="99" spans="6:6" hidden="1">
      <c r="F99" s="74"/>
    </row>
    <row r="100" spans="6:6" hidden="1">
      <c r="F100" s="74"/>
    </row>
    <row r="101" spans="6:6" hidden="1">
      <c r="F101" s="74"/>
    </row>
    <row r="102" spans="6:6" hidden="1">
      <c r="F102" s="74"/>
    </row>
    <row r="103" spans="6:6" hidden="1">
      <c r="F103" s="74"/>
    </row>
    <row r="104" spans="6:6" hidden="1">
      <c r="F104" s="74"/>
    </row>
    <row r="105" spans="6:6" hidden="1">
      <c r="F105" s="74"/>
    </row>
    <row r="106" spans="6:6" hidden="1">
      <c r="F106" s="74"/>
    </row>
    <row r="107" spans="6:6" hidden="1">
      <c r="F107" s="74"/>
    </row>
    <row r="108" spans="6:6" hidden="1">
      <c r="F108" s="74"/>
    </row>
    <row r="109" spans="6:6" hidden="1">
      <c r="F109" s="74"/>
    </row>
    <row r="110" spans="6:6" hidden="1">
      <c r="F110" s="74"/>
    </row>
    <row r="111" spans="6:6" hidden="1">
      <c r="F111" s="74"/>
    </row>
    <row r="112" spans="6:6" hidden="1">
      <c r="F112" s="74"/>
    </row>
    <row r="113" spans="6:6" hidden="1">
      <c r="F113" s="74"/>
    </row>
    <row r="114" spans="6:6" hidden="1">
      <c r="F114" s="74"/>
    </row>
    <row r="115" spans="6:6" hidden="1">
      <c r="F115" s="74"/>
    </row>
    <row r="116" spans="6:6" hidden="1">
      <c r="F116" s="74"/>
    </row>
    <row r="117" spans="6:6" hidden="1">
      <c r="F117" s="74"/>
    </row>
    <row r="118" spans="6:6" hidden="1">
      <c r="F118" s="74"/>
    </row>
    <row r="119" spans="6:6">
      <c r="F119" s="195"/>
    </row>
  </sheetData>
  <sheetProtection sheet="1" selectLockedCells="1"/>
  <mergeCells count="60">
    <mergeCell ref="A39:C40"/>
    <mergeCell ref="E39:F39"/>
    <mergeCell ref="G39:M39"/>
    <mergeCell ref="E40:M40"/>
    <mergeCell ref="B44:M44"/>
    <mergeCell ref="A33:C38"/>
    <mergeCell ref="F33:J33"/>
    <mergeCell ref="K33:M33"/>
    <mergeCell ref="E34:J34"/>
    <mergeCell ref="K34:M34"/>
    <mergeCell ref="E35:M35"/>
    <mergeCell ref="E36:M36"/>
    <mergeCell ref="E37:M37"/>
    <mergeCell ref="E38:F38"/>
    <mergeCell ref="G38:M38"/>
    <mergeCell ref="A30:C32"/>
    <mergeCell ref="F30:G30"/>
    <mergeCell ref="K30:M30"/>
    <mergeCell ref="E31:J31"/>
    <mergeCell ref="K31:M31"/>
    <mergeCell ref="E32:J32"/>
    <mergeCell ref="K32:M32"/>
    <mergeCell ref="D23:E23"/>
    <mergeCell ref="F23:L23"/>
    <mergeCell ref="E24:F24"/>
    <mergeCell ref="A25:C29"/>
    <mergeCell ref="F25:H25"/>
    <mergeCell ref="I25:M25"/>
    <mergeCell ref="F27:M27"/>
    <mergeCell ref="E28:M28"/>
    <mergeCell ref="E29:F29"/>
    <mergeCell ref="H29:M29"/>
    <mergeCell ref="D19:M19"/>
    <mergeCell ref="D20:E20"/>
    <mergeCell ref="G20:M20"/>
    <mergeCell ref="D21:M21"/>
    <mergeCell ref="D22:E22"/>
    <mergeCell ref="G22:M22"/>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6">
    <dataValidation type="list" allowBlank="1" showInputMessage="1" showErrorMessage="1" sqref="E39:F39" xr:uid="{351E5628-4C60-469D-B912-1D6D56E98CBF}">
      <formula1>"推奨単位以上の取得単位あり,推奨単位の1/2以上の取得単位あり,推奨単位の1/2未満の取得単位あり,なし"</formula1>
    </dataValidation>
    <dataValidation type="list" errorStyle="warning" allowBlank="1" showInputMessage="1" showErrorMessage="1" sqref="E40:M40" xr:uid="{E5C5E51C-7D49-4929-A406-6A5A336E28F0}">
      <formula1>$Q$33:$Q$39</formula1>
    </dataValidation>
    <dataValidation type="whole" allowBlank="1" showInputMessage="1" showErrorMessage="1" sqref="E26" xr:uid="{1F4EB886-537F-43E9-A73F-C5EBCAE0B856}">
      <formula1>0</formula1>
      <formula2>100</formula2>
    </dataValidation>
    <dataValidation type="list" allowBlank="1" showInputMessage="1" showErrorMessage="1" sqref="E25" xr:uid="{83E5A0C6-8201-4757-AC44-FC3EE6C58759}">
      <formula1>"評定点あり,なし"</formula1>
    </dataValidation>
    <dataValidation type="list" allowBlank="1" showInputMessage="1" showErrorMessage="1" sqref="E30" xr:uid="{FD0AE38D-BD66-47DE-AB42-E2EE1650DFBA}">
      <formula1>"複数あり,あり,,なし"</formula1>
    </dataValidation>
    <dataValidation type="list" allowBlank="1" showErrorMessage="1" sqref="E12:F12" xr:uid="{CE50D16A-5AA9-453A-98D1-BCD5D526E869}">
      <formula1>$Q$5:$Q$6</formula1>
    </dataValidation>
    <dataValidation allowBlank="1" showInputMessage="1" showErrorMessage="1" prompt="入力は_x000a_西暦/月/日" sqref="G22:L22 D22:E22 K34:M34 E29 K31:M32 G29:H29 K33 G20:L20 D20:E20 H30:K30" xr:uid="{EE496D7E-86C0-4DD1-B5E9-D3F4718B2F18}"/>
    <dataValidation type="list" allowBlank="1" showInputMessage="1" showErrorMessage="1" sqref="E33" xr:uid="{8BA84A3A-A6ED-4C61-A987-D96393C2AA0F}">
      <formula1>"表彰歴あり,,なし"</formula1>
    </dataValidation>
    <dataValidation allowBlank="1" showErrorMessage="1" sqref="E10:F10" xr:uid="{655641D0-90A1-4530-BA74-FB619F1B3C9C}"/>
    <dataValidation type="list" allowBlank="1" showInputMessage="1" showErrorMessage="1" sqref="L9:M9" xr:uid="{E2156BA5-4889-40EF-8680-BF1AF5A0578A}">
      <formula1>"あり,なし"</formula1>
    </dataValidation>
    <dataValidation type="custom" allowBlank="1" showInputMessage="1" showErrorMessage="1" sqref="E9:F9" xr:uid="{5187592C-1790-4DD5-A3D0-C3947BE94A14}">
      <formula1>L9&lt;&gt;"なし"</formula1>
    </dataValidation>
    <dataValidation allowBlank="1" showInputMessage="1" showErrorMessage="1" promptTitle="建設業許可番号の記入例" prompt="_x000a_　・国土交通大臣許可_x000a_　 特-24　第001234号_x000a_　・宮城県知事許可_x000a_　 般-25　第000123号" sqref="F13:G13" xr:uid="{706BB956-EE8E-4CA8-B362-2954ECBD44FF}"/>
    <dataValidation allowBlank="1" showInputMessage="1" showErrorMessage="1" promptTitle="CORINS登録番号の記入例" prompt="_x000a_　・1234-5678W_x000a_　　（4桁-4桁+英字）_x000a_　・1234567890_x000a_　　（10桁の数字）" sqref="I13:M13" xr:uid="{06EF6EEF-7DE4-414C-A88A-4AD0CF048CB5}"/>
    <dataValidation type="list" allowBlank="1" showInputMessage="1" showErrorMessage="1" sqref="I25:M25 D23:E23 E38:F38" xr:uid="{72263C38-BDB3-4EB9-937C-F0B6CB052BDD}">
      <formula1>",監理技術者,主任技術者,現場代理人"</formula1>
    </dataValidation>
    <dataValidation type="list" errorStyle="warning" allowBlank="1" showInputMessage="1" showErrorMessage="1" sqref="E8:F8" xr:uid="{7D1223E5-0C62-43CC-9B6F-56B6EE4C48D4}">
      <formula1>"主任技術者,監理技術者,"</formula1>
    </dataValidation>
    <dataValidation type="list" allowBlank="1" showInputMessage="1" showErrorMessage="1" sqref="E27" xr:uid="{7CD84CBC-DF5F-4B52-AC9F-B036C333A725}">
      <formula1>$Q$26:$Q$31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141"/>
  <sheetViews>
    <sheetView showGridLines="0" zoomScale="85" zoomScaleNormal="85" zoomScaleSheetLayoutView="100" workbookViewId="0">
      <selection activeCell="F33" sqref="F33:Q33"/>
    </sheetView>
  </sheetViews>
  <sheetFormatPr defaultRowHeight="12" outlineLevelCol="1"/>
  <cols>
    <col min="1" max="2" width="4.375" style="99" customWidth="1"/>
    <col min="3" max="3" width="28.375" style="99" customWidth="1"/>
    <col min="4" max="4" width="3.625" style="99" customWidth="1"/>
    <col min="5" max="5" width="14.625" style="99" customWidth="1"/>
    <col min="6" max="6" width="5.125" style="99" customWidth="1"/>
    <col min="7" max="7" width="7.125" style="100" customWidth="1"/>
    <col min="8" max="8" width="3.75" style="99" customWidth="1"/>
    <col min="9" max="9" width="5.125" style="99" customWidth="1"/>
    <col min="10" max="13" width="3.125" style="99" customWidth="1"/>
    <col min="14" max="14" width="2.875" style="99" customWidth="1"/>
    <col min="15" max="15" width="1.75" style="99" customWidth="1"/>
    <col min="16" max="16" width="2.625" style="99" customWidth="1"/>
    <col min="17" max="17" width="4.875" style="99" customWidth="1"/>
    <col min="18" max="18" width="2.125" style="99" customWidth="1"/>
    <col min="19" max="19" width="3.125" style="99" customWidth="1"/>
    <col min="20" max="20" width="9.125" style="99" customWidth="1"/>
    <col min="21" max="24" width="9.125" style="102" hidden="1" customWidth="1" outlineLevel="1"/>
    <col min="25" max="25" width="9.125" style="102" customWidth="1" collapsed="1"/>
    <col min="26" max="26" width="9.125" style="102" customWidth="1"/>
    <col min="27" max="33" width="9" style="102"/>
    <col min="34" max="16384" width="9" style="99"/>
  </cols>
  <sheetData>
    <row r="1" spans="1:21" ht="12.75" customHeight="1" thickBot="1">
      <c r="A1" s="98" t="s">
        <v>432</v>
      </c>
      <c r="Q1" s="101"/>
    </row>
    <row r="2" spans="1:21" ht="12.75" customHeight="1" thickBot="1">
      <c r="H2" s="394" t="s">
        <v>0</v>
      </c>
      <c r="I2" s="406"/>
      <c r="J2" s="258">
        <f>'様式-共1-Ⅰ（建築）'!H2</f>
        <v>23021001</v>
      </c>
      <c r="K2" s="259"/>
      <c r="L2" s="259"/>
      <c r="M2" s="259"/>
      <c r="N2" s="259"/>
      <c r="O2" s="259"/>
      <c r="P2" s="260"/>
      <c r="Q2" s="103"/>
    </row>
    <row r="3" spans="1:21" ht="15.75" customHeight="1" thickBot="1">
      <c r="A3" s="410" t="s">
        <v>87</v>
      </c>
      <c r="B3" s="410"/>
      <c r="C3" s="410"/>
      <c r="D3" s="410"/>
      <c r="E3" s="410"/>
      <c r="F3" s="410"/>
      <c r="G3" s="410"/>
      <c r="H3" s="410"/>
      <c r="I3" s="410"/>
      <c r="J3" s="410"/>
      <c r="K3" s="410"/>
      <c r="L3" s="410"/>
      <c r="M3" s="410"/>
      <c r="N3" s="410"/>
      <c r="O3" s="410"/>
      <c r="P3" s="410"/>
      <c r="Q3" s="410"/>
    </row>
    <row r="4" spans="1:21" ht="17.100000000000001" customHeight="1" thickBot="1">
      <c r="A4" s="442" t="s">
        <v>279</v>
      </c>
      <c r="B4" s="443"/>
      <c r="C4" s="593"/>
      <c r="D4" s="429" t="s">
        <v>37</v>
      </c>
      <c r="E4" s="464"/>
      <c r="F4" s="434"/>
      <c r="G4" s="465"/>
      <c r="H4" s="435"/>
      <c r="I4" s="602"/>
      <c r="J4" s="603"/>
      <c r="K4" s="603"/>
      <c r="L4" s="603"/>
      <c r="M4" s="603"/>
      <c r="N4" s="603"/>
      <c r="O4" s="603"/>
      <c r="P4" s="603"/>
      <c r="Q4" s="604"/>
      <c r="S4" s="100"/>
    </row>
    <row r="5" spans="1:21" ht="11.25" customHeight="1" thickBot="1">
      <c r="A5" s="594"/>
      <c r="B5" s="595"/>
      <c r="C5" s="596"/>
      <c r="D5" s="605" t="s">
        <v>38</v>
      </c>
      <c r="E5" s="606"/>
      <c r="F5" s="607" t="s">
        <v>106</v>
      </c>
      <c r="G5" s="608"/>
      <c r="H5" s="611"/>
      <c r="I5" s="612"/>
      <c r="J5" s="612"/>
      <c r="K5" s="612"/>
      <c r="L5" s="612"/>
      <c r="M5" s="612"/>
      <c r="N5" s="612"/>
      <c r="O5" s="612"/>
      <c r="P5" s="612"/>
      <c r="Q5" s="613"/>
      <c r="U5" s="102" t="s">
        <v>229</v>
      </c>
    </row>
    <row r="6" spans="1:21" ht="11.25" customHeight="1" thickBot="1">
      <c r="A6" s="594"/>
      <c r="B6" s="595"/>
      <c r="C6" s="596"/>
      <c r="D6" s="615"/>
      <c r="E6" s="616"/>
      <c r="F6" s="609"/>
      <c r="G6" s="610"/>
      <c r="H6" s="614"/>
      <c r="I6" s="612"/>
      <c r="J6" s="612"/>
      <c r="K6" s="612"/>
      <c r="L6" s="612"/>
      <c r="M6" s="612"/>
      <c r="N6" s="612"/>
      <c r="O6" s="612"/>
      <c r="P6" s="612"/>
      <c r="Q6" s="613"/>
      <c r="U6" s="102" t="s">
        <v>280</v>
      </c>
    </row>
    <row r="7" spans="1:21" ht="11.25" customHeight="1" thickBot="1">
      <c r="A7" s="597"/>
      <c r="B7" s="598"/>
      <c r="C7" s="596"/>
      <c r="D7" s="605" t="s">
        <v>39</v>
      </c>
      <c r="E7" s="606"/>
      <c r="F7" s="607" t="s">
        <v>106</v>
      </c>
      <c r="G7" s="608"/>
      <c r="H7" s="611"/>
      <c r="I7" s="612"/>
      <c r="J7" s="612"/>
      <c r="K7" s="612"/>
      <c r="L7" s="612"/>
      <c r="M7" s="612"/>
      <c r="N7" s="612"/>
      <c r="O7" s="612"/>
      <c r="P7" s="612"/>
      <c r="Q7" s="613"/>
      <c r="U7" s="102" t="s">
        <v>426</v>
      </c>
    </row>
    <row r="8" spans="1:21" ht="11.25" customHeight="1" thickBot="1">
      <c r="A8" s="599"/>
      <c r="B8" s="600"/>
      <c r="C8" s="601"/>
      <c r="D8" s="617"/>
      <c r="E8" s="618"/>
      <c r="F8" s="609"/>
      <c r="G8" s="610"/>
      <c r="H8" s="614"/>
      <c r="I8" s="612"/>
      <c r="J8" s="612"/>
      <c r="K8" s="612"/>
      <c r="L8" s="612"/>
      <c r="M8" s="612"/>
      <c r="N8" s="612"/>
      <c r="O8" s="612"/>
      <c r="P8" s="612"/>
      <c r="Q8" s="613"/>
    </row>
    <row r="9" spans="1:21" ht="24.95" customHeight="1" thickBot="1">
      <c r="A9" s="411" t="s">
        <v>281</v>
      </c>
      <c r="B9" s="412"/>
      <c r="C9" s="413"/>
      <c r="D9" s="619" t="s">
        <v>157</v>
      </c>
      <c r="E9" s="147" t="s">
        <v>197</v>
      </c>
      <c r="F9" s="621" t="s">
        <v>104</v>
      </c>
      <c r="G9" s="622"/>
      <c r="H9" s="622"/>
      <c r="I9" s="622"/>
      <c r="J9" s="623"/>
      <c r="K9" s="624" t="s">
        <v>198</v>
      </c>
      <c r="L9" s="625"/>
      <c r="M9" s="625"/>
      <c r="N9" s="625"/>
      <c r="O9" s="625"/>
      <c r="P9" s="625"/>
      <c r="Q9" s="626"/>
      <c r="S9" s="100"/>
      <c r="U9" s="104" t="s">
        <v>184</v>
      </c>
    </row>
    <row r="10" spans="1:21" ht="17.100000000000001" customHeight="1" thickBot="1">
      <c r="A10" s="414"/>
      <c r="B10" s="415"/>
      <c r="C10" s="416"/>
      <c r="D10" s="620"/>
      <c r="E10" s="146" t="s">
        <v>185</v>
      </c>
      <c r="F10" s="627"/>
      <c r="G10" s="628"/>
      <c r="H10" s="628"/>
      <c r="I10" s="628"/>
      <c r="J10" s="628"/>
      <c r="K10" s="628"/>
      <c r="L10" s="628"/>
      <c r="M10" s="628"/>
      <c r="N10" s="628"/>
      <c r="O10" s="628"/>
      <c r="P10" s="628"/>
      <c r="Q10" s="629"/>
      <c r="U10" s="102" t="s">
        <v>186</v>
      </c>
    </row>
    <row r="11" spans="1:21" ht="17.100000000000001" customHeight="1" thickBot="1">
      <c r="A11" s="414"/>
      <c r="B11" s="415"/>
      <c r="C11" s="416"/>
      <c r="D11" s="620"/>
      <c r="E11" s="105" t="s">
        <v>187</v>
      </c>
      <c r="F11" s="630" t="s">
        <v>107</v>
      </c>
      <c r="G11" s="631"/>
      <c r="H11" s="631"/>
      <c r="I11" s="631"/>
      <c r="J11" s="631"/>
      <c r="K11" s="631"/>
      <c r="L11" s="631"/>
      <c r="M11" s="631"/>
      <c r="N11" s="631"/>
      <c r="O11" s="631"/>
      <c r="P11" s="631"/>
      <c r="Q11" s="632"/>
      <c r="U11" s="102" t="s">
        <v>188</v>
      </c>
    </row>
    <row r="12" spans="1:21" ht="17.100000000000001" customHeight="1" thickBot="1">
      <c r="A12" s="414"/>
      <c r="B12" s="415"/>
      <c r="C12" s="416"/>
      <c r="D12" s="620"/>
      <c r="E12" s="146" t="s">
        <v>189</v>
      </c>
      <c r="F12" s="627"/>
      <c r="G12" s="628"/>
      <c r="H12" s="628"/>
      <c r="I12" s="628"/>
      <c r="J12" s="628"/>
      <c r="K12" s="628"/>
      <c r="L12" s="628"/>
      <c r="M12" s="628"/>
      <c r="N12" s="628"/>
      <c r="O12" s="628"/>
      <c r="P12" s="628"/>
      <c r="Q12" s="629"/>
      <c r="U12" s="102" t="s">
        <v>190</v>
      </c>
    </row>
    <row r="13" spans="1:21" ht="17.100000000000001" customHeight="1" thickBot="1">
      <c r="A13" s="414"/>
      <c r="B13" s="415"/>
      <c r="C13" s="416"/>
      <c r="D13" s="620"/>
      <c r="E13" s="105" t="s">
        <v>191</v>
      </c>
      <c r="F13" s="630" t="s">
        <v>107</v>
      </c>
      <c r="G13" s="631"/>
      <c r="H13" s="631"/>
      <c r="I13" s="631"/>
      <c r="J13" s="631"/>
      <c r="K13" s="631"/>
      <c r="L13" s="631"/>
      <c r="M13" s="631"/>
      <c r="N13" s="631"/>
      <c r="O13" s="631"/>
      <c r="P13" s="631"/>
      <c r="Q13" s="632"/>
      <c r="U13" s="102" t="s">
        <v>192</v>
      </c>
    </row>
    <row r="14" spans="1:21" ht="17.100000000000001" customHeight="1" thickBot="1">
      <c r="A14" s="414"/>
      <c r="B14" s="415"/>
      <c r="C14" s="416"/>
      <c r="D14" s="620"/>
      <c r="E14" s="106" t="s">
        <v>193</v>
      </c>
      <c r="F14" s="627"/>
      <c r="G14" s="628"/>
      <c r="H14" s="628"/>
      <c r="I14" s="628"/>
      <c r="J14" s="628"/>
      <c r="K14" s="628"/>
      <c r="L14" s="628"/>
      <c r="M14" s="628"/>
      <c r="N14" s="628"/>
      <c r="O14" s="628"/>
      <c r="P14" s="628"/>
      <c r="Q14" s="629"/>
      <c r="U14" s="102" t="s">
        <v>199</v>
      </c>
    </row>
    <row r="15" spans="1:21" ht="17.100000000000001" customHeight="1" thickBot="1">
      <c r="A15" s="414"/>
      <c r="B15" s="415"/>
      <c r="C15" s="416"/>
      <c r="D15" s="620"/>
      <c r="E15" s="107" t="s">
        <v>194</v>
      </c>
      <c r="F15" s="627"/>
      <c r="G15" s="628"/>
      <c r="H15" s="628"/>
      <c r="I15" s="628"/>
      <c r="J15" s="628"/>
      <c r="K15" s="628"/>
      <c r="L15" s="628"/>
      <c r="M15" s="628"/>
      <c r="N15" s="628"/>
      <c r="O15" s="628"/>
      <c r="P15" s="628"/>
      <c r="Q15" s="629"/>
      <c r="U15" s="102" t="s">
        <v>200</v>
      </c>
    </row>
    <row r="16" spans="1:21" ht="17.100000000000001" customHeight="1" thickBot="1">
      <c r="A16" s="414"/>
      <c r="B16" s="415"/>
      <c r="C16" s="416"/>
      <c r="D16" s="619" t="s">
        <v>183</v>
      </c>
      <c r="E16" s="108" t="s">
        <v>282</v>
      </c>
      <c r="F16" s="434" t="s">
        <v>91</v>
      </c>
      <c r="G16" s="465"/>
      <c r="H16" s="435"/>
      <c r="I16" s="109"/>
      <c r="J16" s="109"/>
      <c r="K16" s="109"/>
      <c r="L16" s="109"/>
      <c r="M16" s="109"/>
      <c r="N16" s="109"/>
      <c r="O16" s="109"/>
      <c r="P16" s="109"/>
      <c r="Q16" s="148"/>
      <c r="S16" s="100"/>
      <c r="U16" s="102" t="s">
        <v>202</v>
      </c>
    </row>
    <row r="17" spans="1:33" ht="17.100000000000001" customHeight="1" thickBot="1">
      <c r="A17" s="414"/>
      <c r="B17" s="415"/>
      <c r="C17" s="416"/>
      <c r="D17" s="620"/>
      <c r="E17" s="110" t="s">
        <v>399</v>
      </c>
      <c r="F17" s="630" t="s">
        <v>400</v>
      </c>
      <c r="G17" s="634"/>
      <c r="H17" s="635" t="s">
        <v>283</v>
      </c>
      <c r="I17" s="636"/>
      <c r="J17" s="636"/>
      <c r="K17" s="636"/>
      <c r="L17" s="630" t="s">
        <v>107</v>
      </c>
      <c r="M17" s="631"/>
      <c r="N17" s="631"/>
      <c r="O17" s="631"/>
      <c r="P17" s="631"/>
      <c r="Q17" s="632"/>
      <c r="U17" s="102" t="s">
        <v>263</v>
      </c>
      <c r="X17" s="102" t="s">
        <v>401</v>
      </c>
    </row>
    <row r="18" spans="1:33" ht="17.100000000000001" customHeight="1" thickBot="1">
      <c r="A18" s="414"/>
      <c r="B18" s="415"/>
      <c r="C18" s="416"/>
      <c r="D18" s="633"/>
      <c r="E18" s="151"/>
      <c r="F18" s="637" t="s">
        <v>284</v>
      </c>
      <c r="G18" s="638"/>
      <c r="H18" s="639"/>
      <c r="I18" s="640"/>
      <c r="J18" s="640"/>
      <c r="K18" s="640"/>
      <c r="L18" s="640"/>
      <c r="M18" s="640"/>
      <c r="N18" s="640"/>
      <c r="O18" s="640"/>
      <c r="P18" s="640"/>
      <c r="Q18" s="499"/>
      <c r="U18" s="102" t="s">
        <v>285</v>
      </c>
      <c r="X18" s="102" t="s">
        <v>402</v>
      </c>
    </row>
    <row r="19" spans="1:33" ht="17.100000000000001" customHeight="1" thickBot="1">
      <c r="A19" s="414"/>
      <c r="B19" s="415"/>
      <c r="C19" s="416"/>
      <c r="D19" s="619" t="s">
        <v>264</v>
      </c>
      <c r="E19" s="108" t="s">
        <v>286</v>
      </c>
      <c r="F19" s="434" t="s">
        <v>91</v>
      </c>
      <c r="G19" s="465"/>
      <c r="H19" s="392"/>
      <c r="I19" s="149"/>
      <c r="J19" s="150"/>
      <c r="K19" s="150"/>
      <c r="L19" s="109"/>
      <c r="M19" s="109"/>
      <c r="N19" s="109"/>
      <c r="O19" s="109"/>
      <c r="P19" s="109"/>
      <c r="Q19" s="111"/>
      <c r="S19" s="100"/>
      <c r="U19" s="102" t="s">
        <v>278</v>
      </c>
      <c r="X19" s="102" t="s">
        <v>403</v>
      </c>
    </row>
    <row r="20" spans="1:33" ht="17.100000000000001" customHeight="1" thickBot="1">
      <c r="A20" s="414"/>
      <c r="B20" s="415"/>
      <c r="C20" s="416"/>
      <c r="D20" s="620"/>
      <c r="E20" s="110" t="s">
        <v>287</v>
      </c>
      <c r="F20" s="630" t="s">
        <v>106</v>
      </c>
      <c r="G20" s="634"/>
      <c r="H20" s="635" t="s">
        <v>283</v>
      </c>
      <c r="I20" s="641"/>
      <c r="J20" s="641"/>
      <c r="K20" s="641"/>
      <c r="L20" s="630" t="s">
        <v>107</v>
      </c>
      <c r="M20" s="631"/>
      <c r="N20" s="631"/>
      <c r="O20" s="631"/>
      <c r="P20" s="631"/>
      <c r="Q20" s="632"/>
      <c r="U20" s="102" t="s">
        <v>288</v>
      </c>
      <c r="X20" s="102" t="s">
        <v>404</v>
      </c>
    </row>
    <row r="21" spans="1:33" ht="17.100000000000001" customHeight="1" thickBot="1">
      <c r="A21" s="642" t="s">
        <v>289</v>
      </c>
      <c r="B21" s="643"/>
      <c r="C21" s="644"/>
      <c r="D21" s="653" t="s">
        <v>78</v>
      </c>
      <c r="E21" s="654"/>
      <c r="F21" s="655" t="s">
        <v>104</v>
      </c>
      <c r="G21" s="656"/>
      <c r="H21" s="656"/>
      <c r="I21" s="656"/>
      <c r="J21" s="656"/>
      <c r="K21" s="656"/>
      <c r="L21" s="656"/>
      <c r="M21" s="656"/>
      <c r="N21" s="656"/>
      <c r="O21" s="656"/>
      <c r="P21" s="656"/>
      <c r="Q21" s="657"/>
      <c r="S21" s="100"/>
      <c r="X21" s="102" t="s">
        <v>405</v>
      </c>
    </row>
    <row r="22" spans="1:33" ht="17.100000000000001" customHeight="1" thickBot="1">
      <c r="A22" s="645"/>
      <c r="B22" s="646"/>
      <c r="C22" s="647"/>
      <c r="D22" s="658" t="s">
        <v>117</v>
      </c>
      <c r="E22" s="659"/>
      <c r="F22" s="660"/>
      <c r="G22" s="661"/>
      <c r="H22" s="661"/>
      <c r="I22" s="661"/>
      <c r="J22" s="661"/>
      <c r="K22" s="661"/>
      <c r="L22" s="661"/>
      <c r="M22" s="661"/>
      <c r="N22" s="661"/>
      <c r="O22" s="661"/>
      <c r="P22" s="661"/>
      <c r="Q22" s="662"/>
      <c r="U22" s="5" t="s">
        <v>203</v>
      </c>
      <c r="X22" s="102" t="s">
        <v>215</v>
      </c>
    </row>
    <row r="23" spans="1:33" ht="17.100000000000001" customHeight="1" thickBot="1">
      <c r="A23" s="645"/>
      <c r="B23" s="646"/>
      <c r="C23" s="647"/>
      <c r="D23" s="658" t="s">
        <v>79</v>
      </c>
      <c r="E23" s="659"/>
      <c r="F23" s="660"/>
      <c r="G23" s="661"/>
      <c r="H23" s="661"/>
      <c r="I23" s="661"/>
      <c r="J23" s="661"/>
      <c r="K23" s="661"/>
      <c r="L23" s="661"/>
      <c r="M23" s="661"/>
      <c r="N23" s="661"/>
      <c r="O23" s="661"/>
      <c r="P23" s="661"/>
      <c r="Q23" s="662"/>
      <c r="U23" s="5" t="s">
        <v>204</v>
      </c>
      <c r="X23" s="102" t="s">
        <v>216</v>
      </c>
    </row>
    <row r="24" spans="1:33" ht="17.100000000000001" customHeight="1" thickBot="1">
      <c r="A24" s="648"/>
      <c r="B24" s="649"/>
      <c r="C24" s="647"/>
      <c r="D24" s="658" t="s">
        <v>118</v>
      </c>
      <c r="E24" s="659"/>
      <c r="F24" s="660"/>
      <c r="G24" s="661"/>
      <c r="H24" s="661"/>
      <c r="I24" s="661"/>
      <c r="J24" s="661"/>
      <c r="K24" s="661"/>
      <c r="L24" s="661"/>
      <c r="M24" s="661"/>
      <c r="N24" s="661"/>
      <c r="O24" s="661"/>
      <c r="P24" s="661"/>
      <c r="Q24" s="662"/>
      <c r="U24" s="102" t="s">
        <v>205</v>
      </c>
      <c r="X24" s="102" t="s">
        <v>218</v>
      </c>
    </row>
    <row r="25" spans="1:33" ht="17.100000000000001" customHeight="1" thickBot="1">
      <c r="A25" s="650"/>
      <c r="B25" s="651"/>
      <c r="C25" s="652"/>
      <c r="D25" s="658" t="s">
        <v>80</v>
      </c>
      <c r="E25" s="659"/>
      <c r="F25" s="660"/>
      <c r="G25" s="661"/>
      <c r="H25" s="661"/>
      <c r="I25" s="661"/>
      <c r="J25" s="661"/>
      <c r="K25" s="661"/>
      <c r="L25" s="661"/>
      <c r="M25" s="661"/>
      <c r="N25" s="661"/>
      <c r="O25" s="661"/>
      <c r="P25" s="661"/>
      <c r="Q25" s="662"/>
      <c r="U25" s="112" t="s">
        <v>307</v>
      </c>
      <c r="X25" s="5" t="s">
        <v>394</v>
      </c>
    </row>
    <row r="26" spans="1:33" s="4" customFormat="1" ht="17.100000000000001" customHeight="1" thickBot="1">
      <c r="A26" s="663" t="s">
        <v>290</v>
      </c>
      <c r="B26" s="664"/>
      <c r="C26" s="665"/>
      <c r="D26" s="672" t="s">
        <v>40</v>
      </c>
      <c r="E26" s="673"/>
      <c r="F26" s="655" t="s">
        <v>104</v>
      </c>
      <c r="G26" s="656"/>
      <c r="H26" s="656"/>
      <c r="I26" s="656"/>
      <c r="J26" s="656"/>
      <c r="K26" s="656"/>
      <c r="L26" s="656"/>
      <c r="M26" s="656"/>
      <c r="N26" s="656"/>
      <c r="O26" s="656"/>
      <c r="P26" s="656"/>
      <c r="Q26" s="657"/>
      <c r="R26" s="8"/>
      <c r="S26" s="100"/>
      <c r="U26" s="5" t="s">
        <v>108</v>
      </c>
      <c r="V26" s="5"/>
      <c r="W26" s="5"/>
      <c r="X26" s="5" t="s">
        <v>425</v>
      </c>
      <c r="Y26" s="5"/>
      <c r="Z26" s="5"/>
      <c r="AA26" s="5"/>
      <c r="AB26" s="5"/>
      <c r="AC26" s="5"/>
      <c r="AD26" s="5"/>
      <c r="AE26" s="5"/>
      <c r="AF26" s="5"/>
      <c r="AG26" s="5"/>
    </row>
    <row r="27" spans="1:33" s="4" customFormat="1" ht="17.100000000000001" customHeight="1" thickBot="1">
      <c r="A27" s="666"/>
      <c r="B27" s="667"/>
      <c r="C27" s="668"/>
      <c r="D27" s="674"/>
      <c r="E27" s="675"/>
      <c r="F27" s="676" t="s">
        <v>90</v>
      </c>
      <c r="G27" s="677"/>
      <c r="H27" s="678"/>
      <c r="I27" s="679" t="s">
        <v>115</v>
      </c>
      <c r="J27" s="680"/>
      <c r="K27" s="681"/>
      <c r="L27" s="682"/>
      <c r="M27" s="683"/>
      <c r="N27" s="683"/>
      <c r="O27" s="683"/>
      <c r="P27" s="683"/>
      <c r="Q27" s="684"/>
      <c r="R27" s="8"/>
      <c r="U27" s="5" t="s">
        <v>313</v>
      </c>
      <c r="V27" s="5"/>
      <c r="W27" s="5"/>
      <c r="X27" s="5"/>
      <c r="Y27" s="5"/>
      <c r="Z27" s="5"/>
      <c r="AA27" s="5"/>
      <c r="AB27" s="5"/>
      <c r="AC27" s="5"/>
      <c r="AD27" s="5"/>
      <c r="AE27" s="5"/>
      <c r="AF27" s="5"/>
      <c r="AG27" s="5"/>
    </row>
    <row r="28" spans="1:33" s="4" customFormat="1" ht="17.100000000000001" customHeight="1" thickBot="1">
      <c r="A28" s="666"/>
      <c r="B28" s="667"/>
      <c r="C28" s="668"/>
      <c r="D28" s="685" t="s">
        <v>146</v>
      </c>
      <c r="E28" s="686"/>
      <c r="F28" s="660"/>
      <c r="G28" s="687"/>
      <c r="H28" s="687"/>
      <c r="I28" s="687"/>
      <c r="J28" s="687"/>
      <c r="K28" s="687"/>
      <c r="L28" s="687"/>
      <c r="M28" s="687"/>
      <c r="N28" s="687"/>
      <c r="O28" s="687"/>
      <c r="P28" s="687"/>
      <c r="Q28" s="688"/>
      <c r="R28" s="8"/>
      <c r="U28" s="5" t="s">
        <v>109</v>
      </c>
      <c r="V28" s="5"/>
      <c r="W28" s="5"/>
      <c r="X28" s="5"/>
      <c r="Y28" s="5"/>
      <c r="Z28" s="5"/>
      <c r="AA28" s="5"/>
      <c r="AB28" s="5"/>
      <c r="AC28" s="5"/>
      <c r="AD28" s="5"/>
      <c r="AE28" s="5"/>
      <c r="AF28" s="5"/>
      <c r="AG28" s="5"/>
    </row>
    <row r="29" spans="1:33" s="4" customFormat="1" ht="17.100000000000001" customHeight="1" thickBot="1">
      <c r="A29" s="666"/>
      <c r="B29" s="667"/>
      <c r="C29" s="668"/>
      <c r="D29" s="689" t="s">
        <v>85</v>
      </c>
      <c r="E29" s="690"/>
      <c r="F29" s="660"/>
      <c r="G29" s="687"/>
      <c r="H29" s="687"/>
      <c r="I29" s="687"/>
      <c r="J29" s="687"/>
      <c r="K29" s="687"/>
      <c r="L29" s="687"/>
      <c r="M29" s="687"/>
      <c r="N29" s="687"/>
      <c r="O29" s="687"/>
      <c r="P29" s="687"/>
      <c r="Q29" s="688"/>
      <c r="R29" s="8"/>
      <c r="U29" s="5" t="s">
        <v>312</v>
      </c>
      <c r="V29" s="5"/>
      <c r="W29" s="5"/>
      <c r="X29" s="5"/>
      <c r="Y29" s="5"/>
      <c r="Z29" s="5"/>
      <c r="AA29" s="5"/>
      <c r="AB29" s="5"/>
      <c r="AC29" s="5"/>
      <c r="AD29" s="5"/>
      <c r="AE29" s="5"/>
      <c r="AF29" s="5"/>
      <c r="AG29" s="5"/>
    </row>
    <row r="30" spans="1:33" s="4" customFormat="1" ht="17.100000000000001" customHeight="1" thickBot="1">
      <c r="A30" s="666"/>
      <c r="B30" s="667"/>
      <c r="C30" s="668"/>
      <c r="D30" s="674"/>
      <c r="E30" s="675"/>
      <c r="F30" s="676" t="s">
        <v>90</v>
      </c>
      <c r="G30" s="677"/>
      <c r="H30" s="678"/>
      <c r="I30" s="679" t="s">
        <v>116</v>
      </c>
      <c r="J30" s="680"/>
      <c r="K30" s="681"/>
      <c r="L30" s="682"/>
      <c r="M30" s="683"/>
      <c r="N30" s="683"/>
      <c r="O30" s="683"/>
      <c r="P30" s="683"/>
      <c r="Q30" s="684"/>
      <c r="R30" s="8"/>
      <c r="U30" s="5" t="s">
        <v>301</v>
      </c>
      <c r="V30" s="5"/>
      <c r="W30" s="5"/>
      <c r="X30" s="5"/>
      <c r="Y30" s="5"/>
      <c r="Z30" s="5"/>
      <c r="AA30" s="5"/>
      <c r="AB30" s="5"/>
      <c r="AC30" s="5"/>
      <c r="AD30" s="5"/>
      <c r="AE30" s="5"/>
      <c r="AF30" s="5"/>
      <c r="AG30" s="5"/>
    </row>
    <row r="31" spans="1:33" s="4" customFormat="1" ht="17.100000000000001" customHeight="1" thickBot="1">
      <c r="A31" s="666"/>
      <c r="B31" s="667"/>
      <c r="C31" s="668"/>
      <c r="D31" s="685" t="s">
        <v>147</v>
      </c>
      <c r="E31" s="686"/>
      <c r="F31" s="660"/>
      <c r="G31" s="661"/>
      <c r="H31" s="661"/>
      <c r="I31" s="661"/>
      <c r="J31" s="661"/>
      <c r="K31" s="661"/>
      <c r="L31" s="661"/>
      <c r="M31" s="661"/>
      <c r="N31" s="661"/>
      <c r="O31" s="661"/>
      <c r="P31" s="661"/>
      <c r="Q31" s="662"/>
      <c r="R31" s="8"/>
      <c r="U31" s="112" t="s">
        <v>311</v>
      </c>
      <c r="V31" s="5"/>
      <c r="W31" s="5"/>
      <c r="X31" s="5"/>
      <c r="Y31" s="5"/>
      <c r="Z31" s="5"/>
      <c r="AA31" s="5"/>
      <c r="AB31" s="5"/>
      <c r="AC31" s="5"/>
      <c r="AD31" s="5"/>
      <c r="AE31" s="5"/>
      <c r="AF31" s="5"/>
      <c r="AG31" s="5"/>
    </row>
    <row r="32" spans="1:33" s="4" customFormat="1" ht="17.100000000000001" customHeight="1" thickBot="1">
      <c r="A32" s="669"/>
      <c r="B32" s="670"/>
      <c r="C32" s="671"/>
      <c r="D32" s="691" t="s">
        <v>86</v>
      </c>
      <c r="E32" s="692"/>
      <c r="F32" s="660"/>
      <c r="G32" s="661"/>
      <c r="H32" s="661"/>
      <c r="I32" s="661"/>
      <c r="J32" s="661"/>
      <c r="K32" s="661"/>
      <c r="L32" s="661"/>
      <c r="M32" s="661"/>
      <c r="N32" s="661"/>
      <c r="O32" s="661"/>
      <c r="P32" s="661"/>
      <c r="Q32" s="662"/>
      <c r="R32" s="8"/>
      <c r="U32" s="5" t="s">
        <v>310</v>
      </c>
      <c r="V32" s="5"/>
      <c r="W32" s="5"/>
      <c r="X32" s="5"/>
      <c r="Y32" s="5"/>
      <c r="Z32" s="5"/>
      <c r="AA32" s="5"/>
      <c r="AB32" s="5"/>
      <c r="AC32" s="5"/>
      <c r="AD32" s="5"/>
      <c r="AE32" s="5"/>
      <c r="AF32" s="5"/>
      <c r="AG32" s="5"/>
    </row>
    <row r="33" spans="1:33" s="4" customFormat="1" ht="17.100000000000001" customHeight="1" thickBot="1">
      <c r="A33" s="581" t="s">
        <v>291</v>
      </c>
      <c r="B33" s="582"/>
      <c r="C33" s="583"/>
      <c r="D33" s="394" t="s">
        <v>62</v>
      </c>
      <c r="E33" s="430"/>
      <c r="F33" s="693" t="s">
        <v>201</v>
      </c>
      <c r="G33" s="694"/>
      <c r="H33" s="694"/>
      <c r="I33" s="694"/>
      <c r="J33" s="694"/>
      <c r="K33" s="694"/>
      <c r="L33" s="694"/>
      <c r="M33" s="694"/>
      <c r="N33" s="694"/>
      <c r="O33" s="694"/>
      <c r="P33" s="694"/>
      <c r="Q33" s="695"/>
      <c r="R33" s="8"/>
      <c r="S33" s="100"/>
      <c r="U33" s="5" t="s">
        <v>301</v>
      </c>
      <c r="V33" s="5"/>
      <c r="W33" s="5"/>
      <c r="X33" s="5"/>
      <c r="Y33" s="5"/>
      <c r="Z33" s="5"/>
      <c r="AA33" s="5"/>
      <c r="AB33" s="5"/>
      <c r="AC33" s="5"/>
      <c r="AD33" s="5"/>
      <c r="AE33" s="5"/>
      <c r="AF33" s="5"/>
      <c r="AG33" s="5"/>
    </row>
    <row r="34" spans="1:33" s="4" customFormat="1" ht="11.45" customHeight="1" thickBot="1">
      <c r="A34" s="584"/>
      <c r="B34" s="585"/>
      <c r="C34" s="586"/>
      <c r="D34" s="696" t="s">
        <v>63</v>
      </c>
      <c r="E34" s="697"/>
      <c r="F34" s="698" t="s">
        <v>395</v>
      </c>
      <c r="G34" s="608"/>
      <c r="H34" s="611"/>
      <c r="I34" s="612"/>
      <c r="J34" s="612"/>
      <c r="K34" s="612"/>
      <c r="L34" s="612"/>
      <c r="M34" s="612"/>
      <c r="N34" s="612"/>
      <c r="O34" s="612"/>
      <c r="P34" s="612"/>
      <c r="Q34" s="613"/>
      <c r="R34" s="8"/>
      <c r="U34" s="5" t="s">
        <v>307</v>
      </c>
      <c r="V34" s="5"/>
      <c r="W34" s="5"/>
      <c r="X34" s="5"/>
      <c r="Y34" s="5"/>
      <c r="Z34" s="5"/>
      <c r="AA34" s="5"/>
      <c r="AB34" s="5"/>
      <c r="AC34" s="5"/>
      <c r="AD34" s="5"/>
      <c r="AE34" s="5"/>
      <c r="AF34" s="5"/>
      <c r="AG34" s="5"/>
    </row>
    <row r="35" spans="1:33" s="4" customFormat="1" ht="11.45" customHeight="1" thickBot="1">
      <c r="A35" s="584"/>
      <c r="B35" s="585"/>
      <c r="C35" s="586"/>
      <c r="D35" s="699"/>
      <c r="E35" s="700"/>
      <c r="F35" s="609"/>
      <c r="G35" s="610"/>
      <c r="H35" s="614"/>
      <c r="I35" s="612"/>
      <c r="J35" s="612"/>
      <c r="K35" s="612"/>
      <c r="L35" s="612"/>
      <c r="M35" s="612"/>
      <c r="N35" s="612"/>
      <c r="O35" s="612"/>
      <c r="P35" s="612"/>
      <c r="Q35" s="613"/>
      <c r="R35" s="8"/>
      <c r="U35" s="5" t="s">
        <v>110</v>
      </c>
      <c r="V35" s="5"/>
      <c r="W35" s="5"/>
      <c r="X35" s="5"/>
      <c r="Y35" s="5"/>
      <c r="Z35" s="5"/>
      <c r="AA35" s="5"/>
      <c r="AB35" s="5"/>
      <c r="AC35" s="5"/>
      <c r="AD35" s="5"/>
      <c r="AE35" s="5"/>
      <c r="AF35" s="5"/>
      <c r="AG35" s="5"/>
    </row>
    <row r="36" spans="1:33" s="4" customFormat="1" ht="11.45" customHeight="1" thickBot="1">
      <c r="A36" s="584"/>
      <c r="B36" s="585"/>
      <c r="C36" s="586"/>
      <c r="D36" s="696" t="s">
        <v>64</v>
      </c>
      <c r="E36" s="697"/>
      <c r="F36" s="698" t="s">
        <v>395</v>
      </c>
      <c r="G36" s="608"/>
      <c r="H36" s="611"/>
      <c r="I36" s="612"/>
      <c r="J36" s="612"/>
      <c r="K36" s="612"/>
      <c r="L36" s="612"/>
      <c r="M36" s="612"/>
      <c r="N36" s="612"/>
      <c r="O36" s="612"/>
      <c r="P36" s="612"/>
      <c r="Q36" s="613"/>
      <c r="R36" s="8"/>
      <c r="U36" s="5" t="s">
        <v>111</v>
      </c>
      <c r="V36" s="5"/>
      <c r="W36" s="5"/>
      <c r="X36" s="5"/>
      <c r="Y36" s="5"/>
      <c r="Z36" s="5"/>
      <c r="AA36" s="5"/>
      <c r="AB36" s="5"/>
      <c r="AC36" s="5"/>
      <c r="AD36" s="5"/>
      <c r="AE36" s="5"/>
      <c r="AF36" s="5"/>
      <c r="AG36" s="5"/>
    </row>
    <row r="37" spans="1:33" s="4" customFormat="1" ht="11.45" customHeight="1" thickBot="1">
      <c r="A37" s="584"/>
      <c r="B37" s="585"/>
      <c r="C37" s="586"/>
      <c r="D37" s="701"/>
      <c r="E37" s="702"/>
      <c r="F37" s="609"/>
      <c r="G37" s="610"/>
      <c r="H37" s="614"/>
      <c r="I37" s="612"/>
      <c r="J37" s="612"/>
      <c r="K37" s="612"/>
      <c r="L37" s="612"/>
      <c r="M37" s="612"/>
      <c r="N37" s="612"/>
      <c r="O37" s="612"/>
      <c r="P37" s="612"/>
      <c r="Q37" s="613"/>
      <c r="R37" s="8"/>
      <c r="U37" s="5" t="s">
        <v>112</v>
      </c>
      <c r="V37" s="5"/>
      <c r="W37" s="5"/>
      <c r="X37" s="5"/>
      <c r="Y37" s="5"/>
      <c r="Z37" s="5"/>
      <c r="AA37" s="5"/>
      <c r="AB37" s="5"/>
      <c r="AC37" s="5"/>
      <c r="AD37" s="5"/>
      <c r="AE37" s="5"/>
      <c r="AF37" s="5"/>
      <c r="AG37" s="5"/>
    </row>
    <row r="38" spans="1:33" ht="12.75" thickBot="1">
      <c r="A38" s="587"/>
      <c r="B38" s="588"/>
      <c r="C38" s="589"/>
      <c r="D38" s="590" t="s">
        <v>358</v>
      </c>
      <c r="E38" s="591"/>
      <c r="F38" s="591"/>
      <c r="G38" s="591"/>
      <c r="H38" s="591"/>
      <c r="I38" s="591"/>
      <c r="J38" s="591"/>
      <c r="K38" s="591"/>
      <c r="L38" s="591"/>
      <c r="M38" s="591"/>
      <c r="N38" s="591"/>
      <c r="O38" s="591"/>
      <c r="P38" s="591"/>
      <c r="Q38" s="592"/>
    </row>
    <row r="39" spans="1:33" s="4" customFormat="1" ht="17.100000000000001" customHeight="1" thickBot="1">
      <c r="A39" s="703" t="s">
        <v>292</v>
      </c>
      <c r="B39" s="704"/>
      <c r="C39" s="705"/>
      <c r="D39" s="672" t="s">
        <v>62</v>
      </c>
      <c r="E39" s="673"/>
      <c r="F39" s="655" t="s">
        <v>201</v>
      </c>
      <c r="G39" s="656"/>
      <c r="H39" s="656"/>
      <c r="I39" s="656"/>
      <c r="J39" s="656"/>
      <c r="K39" s="656"/>
      <c r="L39" s="656"/>
      <c r="M39" s="656"/>
      <c r="N39" s="656"/>
      <c r="O39" s="656"/>
      <c r="P39" s="656"/>
      <c r="Q39" s="657"/>
      <c r="R39" s="8"/>
      <c r="S39" s="100"/>
      <c r="U39" s="5" t="s">
        <v>113</v>
      </c>
      <c r="V39" s="5"/>
      <c r="W39" s="5"/>
      <c r="X39" s="5"/>
      <c r="Y39" s="5"/>
      <c r="Z39" s="5"/>
      <c r="AA39" s="5"/>
      <c r="AB39" s="5"/>
      <c r="AC39" s="5"/>
      <c r="AD39" s="5"/>
      <c r="AE39" s="5"/>
      <c r="AF39" s="5"/>
      <c r="AG39" s="5"/>
    </row>
    <row r="40" spans="1:33" s="4" customFormat="1" ht="12.75" thickBot="1">
      <c r="A40" s="703"/>
      <c r="B40" s="704"/>
      <c r="C40" s="705"/>
      <c r="D40" s="709" t="s">
        <v>63</v>
      </c>
      <c r="E40" s="710"/>
      <c r="F40" s="711" t="s">
        <v>212</v>
      </c>
      <c r="G40" s="712"/>
      <c r="H40" s="713"/>
      <c r="I40" s="714"/>
      <c r="J40" s="714"/>
      <c r="K40" s="714"/>
      <c r="L40" s="714"/>
      <c r="M40" s="714"/>
      <c r="N40" s="714"/>
      <c r="O40" s="714"/>
      <c r="P40" s="714"/>
      <c r="Q40" s="715"/>
      <c r="R40" s="8"/>
      <c r="U40" s="5" t="s">
        <v>114</v>
      </c>
      <c r="V40" s="5"/>
      <c r="W40" s="5"/>
      <c r="X40" s="5"/>
      <c r="Y40" s="5"/>
      <c r="Z40" s="5"/>
      <c r="AA40" s="5"/>
      <c r="AB40" s="5"/>
      <c r="AC40" s="5"/>
      <c r="AD40" s="5"/>
      <c r="AE40" s="5"/>
      <c r="AF40" s="5"/>
      <c r="AG40" s="5"/>
    </row>
    <row r="41" spans="1:33" s="4" customFormat="1" ht="15" customHeight="1" thickBot="1">
      <c r="A41" s="703"/>
      <c r="B41" s="704"/>
      <c r="C41" s="705"/>
      <c r="D41" s="717"/>
      <c r="E41" s="718"/>
      <c r="F41" s="679"/>
      <c r="G41" s="681"/>
      <c r="H41" s="716"/>
      <c r="I41" s="714"/>
      <c r="J41" s="714"/>
      <c r="K41" s="714"/>
      <c r="L41" s="714"/>
      <c r="M41" s="714"/>
      <c r="N41" s="714"/>
      <c r="O41" s="714"/>
      <c r="P41" s="714"/>
      <c r="Q41" s="715"/>
      <c r="R41" s="8"/>
      <c r="U41" s="5" t="s">
        <v>301</v>
      </c>
      <c r="V41" s="5"/>
      <c r="W41" s="5"/>
      <c r="X41" s="5"/>
      <c r="Y41" s="5"/>
      <c r="Z41" s="5"/>
      <c r="AA41" s="5"/>
      <c r="AB41" s="5"/>
      <c r="AC41" s="5"/>
      <c r="AD41" s="5"/>
      <c r="AE41" s="5"/>
      <c r="AF41" s="5"/>
      <c r="AG41" s="5"/>
    </row>
    <row r="42" spans="1:33" s="4" customFormat="1" ht="12.75" thickBot="1">
      <c r="A42" s="703"/>
      <c r="B42" s="704"/>
      <c r="C42" s="705"/>
      <c r="D42" s="709" t="s">
        <v>64</v>
      </c>
      <c r="E42" s="710"/>
      <c r="F42" s="711" t="s">
        <v>212</v>
      </c>
      <c r="G42" s="712"/>
      <c r="H42" s="713"/>
      <c r="I42" s="714"/>
      <c r="J42" s="714"/>
      <c r="K42" s="714"/>
      <c r="L42" s="714"/>
      <c r="M42" s="714"/>
      <c r="N42" s="714"/>
      <c r="O42" s="714"/>
      <c r="P42" s="714"/>
      <c r="Q42" s="715"/>
      <c r="R42" s="8"/>
      <c r="U42" s="5" t="s">
        <v>309</v>
      </c>
      <c r="V42" s="5"/>
      <c r="W42" s="5"/>
      <c r="X42" s="5"/>
      <c r="Y42" s="5"/>
      <c r="Z42" s="5"/>
      <c r="AA42" s="5"/>
      <c r="AB42" s="5"/>
      <c r="AC42" s="5"/>
      <c r="AD42" s="5"/>
      <c r="AE42" s="5"/>
      <c r="AF42" s="5"/>
      <c r="AG42" s="5"/>
    </row>
    <row r="43" spans="1:33" s="4" customFormat="1" ht="15" customHeight="1" thickBot="1">
      <c r="A43" s="706"/>
      <c r="B43" s="707"/>
      <c r="C43" s="708"/>
      <c r="D43" s="719"/>
      <c r="E43" s="720"/>
      <c r="F43" s="679"/>
      <c r="G43" s="681"/>
      <c r="H43" s="716"/>
      <c r="I43" s="714"/>
      <c r="J43" s="714"/>
      <c r="K43" s="714"/>
      <c r="L43" s="714"/>
      <c r="M43" s="714"/>
      <c r="N43" s="714"/>
      <c r="O43" s="714"/>
      <c r="P43" s="714"/>
      <c r="Q43" s="715"/>
      <c r="R43" s="8"/>
      <c r="U43" s="5" t="s">
        <v>308</v>
      </c>
      <c r="V43" s="5"/>
      <c r="W43" s="5"/>
      <c r="X43" s="5"/>
      <c r="Y43" s="5"/>
      <c r="Z43" s="5"/>
      <c r="AA43" s="5"/>
      <c r="AB43" s="5"/>
      <c r="AC43" s="5"/>
      <c r="AD43" s="5"/>
      <c r="AE43" s="5"/>
      <c r="AF43" s="5"/>
      <c r="AG43" s="5"/>
    </row>
    <row r="44" spans="1:33" s="4" customFormat="1" ht="24" customHeight="1" thickBot="1">
      <c r="A44" s="721" t="s">
        <v>398</v>
      </c>
      <c r="B44" s="721"/>
      <c r="C44" s="721"/>
      <c r="D44" s="394" t="s">
        <v>293</v>
      </c>
      <c r="E44" s="430"/>
      <c r="F44" s="693" t="s">
        <v>91</v>
      </c>
      <c r="G44" s="694"/>
      <c r="H44" s="695"/>
      <c r="I44" s="722"/>
      <c r="J44" s="723"/>
      <c r="K44" s="723"/>
      <c r="L44" s="723"/>
      <c r="M44" s="723"/>
      <c r="N44" s="723"/>
      <c r="O44" s="723"/>
      <c r="P44" s="723"/>
      <c r="Q44" s="724"/>
      <c r="R44" s="8"/>
      <c r="S44" s="100"/>
      <c r="U44" s="5" t="s">
        <v>301</v>
      </c>
      <c r="V44" s="5"/>
      <c r="W44" s="5"/>
      <c r="X44" s="5"/>
      <c r="Y44" s="5"/>
      <c r="Z44" s="5"/>
      <c r="AA44" s="5"/>
      <c r="AB44" s="5"/>
      <c r="AC44" s="5"/>
      <c r="AD44" s="5"/>
      <c r="AE44" s="5"/>
      <c r="AF44" s="5"/>
      <c r="AG44" s="5"/>
    </row>
    <row r="45" spans="1:33" s="4" customFormat="1" ht="15.75" customHeight="1" thickBot="1">
      <c r="A45" s="725" t="s">
        <v>295</v>
      </c>
      <c r="B45" s="726"/>
      <c r="C45" s="727"/>
      <c r="D45" s="734" t="s">
        <v>152</v>
      </c>
      <c r="E45" s="497"/>
      <c r="F45" s="434" t="s">
        <v>121</v>
      </c>
      <c r="G45" s="465"/>
      <c r="H45" s="465"/>
      <c r="I45" s="465"/>
      <c r="J45" s="435"/>
      <c r="K45" s="113"/>
      <c r="L45" s="114"/>
      <c r="M45" s="114"/>
      <c r="N45" s="114"/>
      <c r="O45" s="114"/>
      <c r="P45" s="114"/>
      <c r="Q45" s="115"/>
      <c r="S45" s="100"/>
      <c r="U45" s="5" t="s">
        <v>307</v>
      </c>
      <c r="V45" s="5"/>
      <c r="W45" s="5"/>
      <c r="X45" s="5"/>
      <c r="Y45" s="5"/>
      <c r="Z45" s="5"/>
      <c r="AA45" s="5"/>
      <c r="AB45" s="5"/>
      <c r="AC45" s="5"/>
      <c r="AD45" s="5"/>
      <c r="AE45" s="5"/>
      <c r="AF45" s="5"/>
      <c r="AG45" s="5"/>
    </row>
    <row r="46" spans="1:33" s="4" customFormat="1" ht="17.100000000000001" customHeight="1" thickBot="1">
      <c r="A46" s="728"/>
      <c r="B46" s="729"/>
      <c r="C46" s="730"/>
      <c r="D46" s="162"/>
      <c r="E46" s="6"/>
      <c r="F46" s="6"/>
      <c r="G46" s="6"/>
      <c r="H46" s="6"/>
      <c r="I46" s="6"/>
      <c r="J46" s="6"/>
      <c r="K46" s="6"/>
      <c r="L46" s="6"/>
      <c r="M46" s="257" t="s">
        <v>422</v>
      </c>
      <c r="N46" s="735"/>
      <c r="O46" s="531"/>
      <c r="P46" s="532"/>
      <c r="Q46" s="163" t="s">
        <v>33</v>
      </c>
      <c r="U46" s="5" t="s">
        <v>306</v>
      </c>
      <c r="V46" s="5"/>
      <c r="W46" s="5"/>
      <c r="X46" s="5"/>
      <c r="Y46" s="5"/>
      <c r="Z46" s="5"/>
      <c r="AA46" s="5"/>
      <c r="AB46" s="5"/>
      <c r="AC46" s="5"/>
      <c r="AD46" s="5"/>
      <c r="AE46" s="5"/>
      <c r="AF46" s="5"/>
      <c r="AG46" s="5"/>
    </row>
    <row r="47" spans="1:33" s="4" customFormat="1" ht="17.100000000000001" customHeight="1" thickBot="1">
      <c r="A47" s="731"/>
      <c r="B47" s="732"/>
      <c r="C47" s="733"/>
      <c r="D47" s="162"/>
      <c r="E47" s="6"/>
      <c r="F47" s="6"/>
      <c r="G47" s="6"/>
      <c r="H47" s="164"/>
      <c r="I47" s="164"/>
      <c r="J47" s="164"/>
      <c r="K47" s="6"/>
      <c r="L47" s="6"/>
      <c r="M47" s="165" t="s">
        <v>423</v>
      </c>
      <c r="N47" s="735"/>
      <c r="O47" s="531"/>
      <c r="P47" s="531"/>
      <c r="Q47" s="166" t="s">
        <v>33</v>
      </c>
      <c r="R47" s="8"/>
      <c r="U47" s="5" t="s">
        <v>305</v>
      </c>
      <c r="V47" s="5"/>
      <c r="W47" s="5"/>
      <c r="X47" s="5"/>
      <c r="Y47" s="5"/>
      <c r="Z47" s="5"/>
      <c r="AA47" s="5"/>
      <c r="AB47" s="5"/>
      <c r="AC47" s="5"/>
      <c r="AD47" s="5"/>
      <c r="AE47" s="5"/>
      <c r="AF47" s="5"/>
      <c r="AG47" s="5"/>
    </row>
    <row r="48" spans="1:33" ht="17.100000000000001" customHeight="1" thickBot="1">
      <c r="A48" s="442" t="s">
        <v>296</v>
      </c>
      <c r="B48" s="443"/>
      <c r="C48" s="444"/>
      <c r="D48" s="394" t="s">
        <v>123</v>
      </c>
      <c r="E48" s="430"/>
      <c r="F48" s="693" t="s">
        <v>91</v>
      </c>
      <c r="G48" s="694"/>
      <c r="H48" s="737" t="s">
        <v>32</v>
      </c>
      <c r="I48" s="738"/>
      <c r="J48" s="738"/>
      <c r="K48" s="738"/>
      <c r="L48" s="738"/>
      <c r="M48" s="739"/>
      <c r="N48" s="740"/>
      <c r="O48" s="741"/>
      <c r="P48" s="741"/>
      <c r="Q48" s="742"/>
      <c r="S48" s="100"/>
      <c r="U48" s="5" t="s">
        <v>304</v>
      </c>
    </row>
    <row r="49" spans="1:33" ht="17.100000000000001" customHeight="1" thickBot="1">
      <c r="A49" s="594"/>
      <c r="B49" s="595"/>
      <c r="C49" s="736"/>
      <c r="D49" s="743" t="s">
        <v>122</v>
      </c>
      <c r="E49" s="744"/>
      <c r="F49" s="744"/>
      <c r="G49" s="745"/>
      <c r="H49" s="693" t="s">
        <v>208</v>
      </c>
      <c r="I49" s="694"/>
      <c r="J49" s="694"/>
      <c r="K49" s="694"/>
      <c r="L49" s="694"/>
      <c r="M49" s="694"/>
      <c r="N49" s="694"/>
      <c r="O49" s="694"/>
      <c r="P49" s="694"/>
      <c r="Q49" s="695"/>
      <c r="S49" s="100"/>
      <c r="U49" s="112" t="s">
        <v>303</v>
      </c>
    </row>
    <row r="50" spans="1:33" ht="17.100000000000001" customHeight="1" thickBot="1">
      <c r="A50" s="411" t="s">
        <v>297</v>
      </c>
      <c r="B50" s="746"/>
      <c r="C50" s="747"/>
      <c r="D50" s="751" t="s">
        <v>77</v>
      </c>
      <c r="E50" s="752"/>
      <c r="F50" s="434" t="s">
        <v>98</v>
      </c>
      <c r="G50" s="531"/>
      <c r="H50" s="532"/>
      <c r="I50" s="116"/>
      <c r="J50" s="117"/>
      <c r="K50" s="117"/>
      <c r="L50" s="118"/>
      <c r="M50" s="119"/>
      <c r="N50" s="119"/>
      <c r="O50" s="119"/>
      <c r="P50" s="119"/>
      <c r="Q50" s="120"/>
      <c r="S50" s="100"/>
      <c r="U50" s="102" t="s">
        <v>302</v>
      </c>
    </row>
    <row r="51" spans="1:33" ht="17.100000000000001" customHeight="1" thickBot="1">
      <c r="A51" s="748"/>
      <c r="B51" s="749"/>
      <c r="C51" s="750"/>
      <c r="D51" s="753" t="s">
        <v>89</v>
      </c>
      <c r="E51" s="754"/>
      <c r="F51" s="755"/>
      <c r="G51" s="531"/>
      <c r="H51" s="532"/>
      <c r="I51" s="756" t="s">
        <v>60</v>
      </c>
      <c r="J51" s="496"/>
      <c r="K51" s="497"/>
      <c r="L51" s="757"/>
      <c r="M51" s="758"/>
      <c r="N51" s="758"/>
      <c r="O51" s="758"/>
      <c r="P51" s="758"/>
      <c r="Q51" s="759"/>
      <c r="U51" s="102" t="s">
        <v>301</v>
      </c>
    </row>
    <row r="52" spans="1:33" s="4" customFormat="1" ht="24" customHeight="1" thickBot="1">
      <c r="A52" s="721" t="s">
        <v>415</v>
      </c>
      <c r="B52" s="721"/>
      <c r="C52" s="721"/>
      <c r="D52" s="394" t="s">
        <v>293</v>
      </c>
      <c r="E52" s="430"/>
      <c r="F52" s="693" t="s">
        <v>91</v>
      </c>
      <c r="G52" s="694"/>
      <c r="H52" s="695"/>
      <c r="I52" s="766"/>
      <c r="J52" s="767"/>
      <c r="K52" s="767"/>
      <c r="L52" s="723"/>
      <c r="M52" s="723"/>
      <c r="N52" s="723"/>
      <c r="O52" s="723"/>
      <c r="P52" s="723"/>
      <c r="Q52" s="724"/>
      <c r="R52" s="8"/>
      <c r="S52" s="100"/>
      <c r="U52" s="5" t="s">
        <v>300</v>
      </c>
      <c r="V52" s="5"/>
      <c r="W52" s="5"/>
      <c r="X52" s="5"/>
      <c r="Y52" s="5"/>
      <c r="Z52" s="5"/>
      <c r="AA52" s="5"/>
      <c r="AB52" s="5"/>
      <c r="AC52" s="5"/>
      <c r="AD52" s="5"/>
      <c r="AE52" s="5"/>
      <c r="AF52" s="5"/>
      <c r="AG52" s="5"/>
    </row>
    <row r="53" spans="1:33" s="4" customFormat="1" ht="17.100000000000001" customHeight="1" thickBot="1">
      <c r="A53" s="725" t="s">
        <v>298</v>
      </c>
      <c r="B53" s="726"/>
      <c r="C53" s="727"/>
      <c r="D53" s="394" t="s">
        <v>35</v>
      </c>
      <c r="E53" s="430"/>
      <c r="F53" s="450" t="s">
        <v>91</v>
      </c>
      <c r="G53" s="451"/>
      <c r="H53" s="452"/>
      <c r="I53" s="768" t="s">
        <v>36</v>
      </c>
      <c r="J53" s="769"/>
      <c r="K53" s="770"/>
      <c r="L53" s="426"/>
      <c r="M53" s="427"/>
      <c r="N53" s="427"/>
      <c r="O53" s="427"/>
      <c r="P53" s="427"/>
      <c r="Q53" s="428"/>
      <c r="R53" s="8"/>
      <c r="S53" s="100"/>
      <c r="U53" s="5" t="s">
        <v>128</v>
      </c>
      <c r="V53" s="5"/>
      <c r="W53" s="5"/>
      <c r="X53" s="5"/>
      <c r="Y53" s="5"/>
      <c r="Z53" s="5"/>
      <c r="AA53" s="5"/>
      <c r="AB53" s="5"/>
      <c r="AC53" s="5"/>
      <c r="AD53" s="5"/>
      <c r="AE53" s="5"/>
      <c r="AF53" s="5"/>
      <c r="AG53" s="5"/>
    </row>
    <row r="54" spans="1:33" s="4" customFormat="1" ht="17.100000000000001" customHeight="1" thickBot="1">
      <c r="A54" s="731"/>
      <c r="B54" s="732"/>
      <c r="C54" s="733"/>
      <c r="D54" s="771" t="s">
        <v>145</v>
      </c>
      <c r="E54" s="772"/>
      <c r="F54" s="375"/>
      <c r="G54" s="376"/>
      <c r="H54" s="376"/>
      <c r="I54" s="376"/>
      <c r="J54" s="376"/>
      <c r="K54" s="376"/>
      <c r="L54" s="376"/>
      <c r="M54" s="376"/>
      <c r="N54" s="376"/>
      <c r="O54" s="376"/>
      <c r="P54" s="376"/>
      <c r="Q54" s="377"/>
      <c r="R54" s="8"/>
      <c r="U54" s="5" t="s">
        <v>294</v>
      </c>
      <c r="V54" s="5"/>
      <c r="W54" s="5"/>
      <c r="X54" s="5"/>
      <c r="Y54" s="5"/>
      <c r="Z54" s="5"/>
      <c r="AA54" s="5"/>
      <c r="AB54" s="5"/>
      <c r="AC54" s="5"/>
      <c r="AD54" s="5"/>
      <c r="AE54" s="5"/>
      <c r="AF54" s="5"/>
      <c r="AG54" s="5"/>
    </row>
    <row r="55" spans="1:33" ht="18" customHeight="1" thickBot="1">
      <c r="A55" s="461" t="s">
        <v>277</v>
      </c>
      <c r="B55" s="462"/>
      <c r="C55" s="463"/>
      <c r="D55" s="394" t="s">
        <v>77</v>
      </c>
      <c r="E55" s="430"/>
      <c r="F55" s="760" t="s">
        <v>91</v>
      </c>
      <c r="G55" s="761"/>
      <c r="H55" s="762"/>
      <c r="I55" s="763" t="s">
        <v>299</v>
      </c>
      <c r="J55" s="764"/>
      <c r="K55" s="764"/>
      <c r="L55" s="764"/>
      <c r="M55" s="764"/>
      <c r="N55" s="764"/>
      <c r="O55" s="764"/>
      <c r="P55" s="764"/>
      <c r="Q55" s="765"/>
      <c r="S55" s="100"/>
      <c r="U55" s="102" t="s">
        <v>205</v>
      </c>
    </row>
    <row r="56" spans="1:33" ht="4.5" customHeight="1" thickBot="1">
      <c r="A56" s="121"/>
      <c r="B56" s="122"/>
      <c r="C56" s="121"/>
      <c r="D56" s="121"/>
      <c r="E56" s="100"/>
      <c r="F56" s="100"/>
      <c r="H56" s="100"/>
      <c r="I56" s="123"/>
      <c r="J56" s="123"/>
      <c r="K56" s="123"/>
      <c r="L56" s="123"/>
      <c r="M56" s="123"/>
      <c r="N56" s="123"/>
      <c r="O56" s="123"/>
      <c r="P56" s="123"/>
      <c r="Q56" s="123"/>
      <c r="S56" s="100"/>
      <c r="U56" s="102" t="s">
        <v>420</v>
      </c>
    </row>
    <row r="57" spans="1:33" s="4" customFormat="1" ht="10.5" customHeight="1" thickBot="1">
      <c r="A57" s="124" t="s">
        <v>41</v>
      </c>
      <c r="B57" s="125"/>
      <c r="C57" s="102" t="s">
        <v>42</v>
      </c>
      <c r="D57" s="102"/>
      <c r="E57" s="102"/>
      <c r="F57" s="102"/>
      <c r="G57" s="126"/>
      <c r="H57" s="102"/>
      <c r="I57" s="102"/>
      <c r="J57" s="102"/>
      <c r="K57" s="102"/>
      <c r="L57" s="102"/>
      <c r="M57" s="102"/>
      <c r="N57" s="102"/>
      <c r="O57" s="102"/>
      <c r="P57" s="102"/>
      <c r="Q57" s="102"/>
      <c r="R57" s="8"/>
      <c r="S57" s="100"/>
      <c r="U57" s="102" t="s">
        <v>119</v>
      </c>
      <c r="V57" s="5"/>
      <c r="W57" s="5"/>
      <c r="X57" s="5"/>
      <c r="Y57" s="5"/>
      <c r="Z57" s="5"/>
      <c r="AA57" s="5"/>
      <c r="AB57" s="5"/>
      <c r="AC57" s="5"/>
      <c r="AD57" s="5"/>
      <c r="AE57" s="5"/>
      <c r="AF57" s="5"/>
      <c r="AG57" s="5"/>
    </row>
    <row r="58" spans="1:33" s="102" customFormat="1" ht="10.5" customHeight="1" thickBot="1">
      <c r="A58" s="124"/>
      <c r="B58" s="127"/>
      <c r="C58" s="102" t="s">
        <v>148</v>
      </c>
      <c r="G58" s="126"/>
      <c r="U58" s="102" t="s">
        <v>424</v>
      </c>
    </row>
    <row r="59" spans="1:33" s="102" customFormat="1" ht="10.5" customHeight="1">
      <c r="A59" s="124" t="s">
        <v>44</v>
      </c>
      <c r="B59" s="102" t="s">
        <v>45</v>
      </c>
      <c r="U59" s="102" t="s">
        <v>120</v>
      </c>
    </row>
    <row r="60" spans="1:33" s="102" customFormat="1" ht="10.5" customHeight="1">
      <c r="A60" s="124" t="s">
        <v>46</v>
      </c>
      <c r="B60" s="580" t="s">
        <v>450</v>
      </c>
      <c r="C60" s="580"/>
      <c r="D60" s="580"/>
      <c r="E60" s="580"/>
      <c r="F60" s="580"/>
      <c r="G60" s="580"/>
      <c r="H60" s="580"/>
      <c r="I60" s="580"/>
      <c r="J60" s="580"/>
      <c r="K60" s="580"/>
      <c r="L60" s="580"/>
      <c r="M60" s="580"/>
      <c r="U60" s="102" t="s">
        <v>258</v>
      </c>
    </row>
    <row r="61" spans="1:33" s="102" customFormat="1">
      <c r="A61" s="99"/>
      <c r="B61" s="99"/>
      <c r="C61" s="99"/>
      <c r="D61" s="99"/>
      <c r="E61" s="99"/>
      <c r="F61" s="99"/>
      <c r="G61" s="100"/>
      <c r="H61" s="99"/>
      <c r="I61" s="99"/>
      <c r="J61" s="99"/>
      <c r="K61" s="99"/>
      <c r="L61" s="99"/>
      <c r="M61" s="99"/>
      <c r="N61" s="99"/>
      <c r="O61" s="99"/>
      <c r="P61" s="99"/>
      <c r="Q61" s="99"/>
      <c r="U61" s="102" t="s">
        <v>34</v>
      </c>
    </row>
    <row r="62" spans="1:33" ht="12" customHeight="1">
      <c r="U62" s="102" t="s">
        <v>209</v>
      </c>
    </row>
    <row r="63" spans="1:33" ht="12" customHeight="1">
      <c r="U63" s="102" t="s">
        <v>128</v>
      </c>
    </row>
    <row r="64" spans="1:33" ht="12" customHeight="1">
      <c r="U64" s="102" t="s">
        <v>130</v>
      </c>
    </row>
    <row r="65" spans="7:21" ht="12" customHeight="1">
      <c r="U65" s="102" t="s">
        <v>128</v>
      </c>
    </row>
    <row r="66" spans="7:21" ht="12" customHeight="1"/>
    <row r="67" spans="7:21" ht="12" customHeight="1">
      <c r="U67" s="99"/>
    </row>
    <row r="68" spans="7:21" ht="12" customHeight="1">
      <c r="U68" s="99"/>
    </row>
    <row r="69" spans="7:21" ht="12" customHeight="1">
      <c r="U69" s="99"/>
    </row>
    <row r="70" spans="7:21" ht="12" customHeight="1">
      <c r="U70" s="99"/>
    </row>
    <row r="71" spans="7:21" ht="12" customHeight="1">
      <c r="U71" s="99"/>
    </row>
    <row r="72" spans="7:21" ht="12" customHeight="1">
      <c r="G72" s="99"/>
      <c r="U72" s="99"/>
    </row>
    <row r="73" spans="7:21" ht="12" customHeight="1">
      <c r="G73" s="99"/>
      <c r="U73" s="99"/>
    </row>
    <row r="74" spans="7:21" ht="12" customHeight="1">
      <c r="G74" s="99"/>
      <c r="U74" s="99"/>
    </row>
    <row r="75" spans="7:21" ht="12" customHeight="1">
      <c r="G75" s="99"/>
      <c r="U75" s="99"/>
    </row>
    <row r="76" spans="7:21" ht="12" customHeight="1">
      <c r="G76" s="99"/>
      <c r="U76" s="99"/>
    </row>
    <row r="77" spans="7:21" ht="12" customHeight="1">
      <c r="G77" s="99"/>
      <c r="U77" s="99"/>
    </row>
    <row r="78" spans="7:21" ht="12" customHeight="1">
      <c r="G78" s="99"/>
      <c r="U78" s="99"/>
    </row>
    <row r="79" spans="7:21" ht="12" customHeight="1">
      <c r="G79" s="99"/>
      <c r="U79" s="99"/>
    </row>
    <row r="80" spans="7:21" ht="12" customHeight="1">
      <c r="G80" s="99"/>
    </row>
    <row r="81" spans="7:7" ht="12" customHeight="1">
      <c r="G81" s="99"/>
    </row>
    <row r="82" spans="7:7" ht="12" customHeight="1">
      <c r="G82" s="99"/>
    </row>
    <row r="83" spans="7:7" ht="12" customHeight="1">
      <c r="G83" s="99"/>
    </row>
    <row r="84" spans="7:7" ht="12" customHeight="1">
      <c r="G84" s="99"/>
    </row>
    <row r="85" spans="7:7" ht="12" customHeight="1">
      <c r="G85" s="99"/>
    </row>
    <row r="86" spans="7:7" ht="12" customHeight="1">
      <c r="G86" s="99"/>
    </row>
    <row r="87" spans="7:7" ht="12" customHeight="1">
      <c r="G87" s="99"/>
    </row>
    <row r="88" spans="7:7" ht="12" customHeight="1">
      <c r="G88" s="99"/>
    </row>
    <row r="89" spans="7:7" ht="12" customHeight="1">
      <c r="G89" s="99"/>
    </row>
    <row r="90" spans="7:7" ht="12" customHeight="1">
      <c r="G90" s="99"/>
    </row>
    <row r="91" spans="7:7" ht="12" customHeight="1">
      <c r="G91" s="99"/>
    </row>
    <row r="92" spans="7:7" ht="12" customHeight="1">
      <c r="G92" s="99"/>
    </row>
    <row r="93" spans="7:7" ht="12" customHeight="1">
      <c r="G93" s="99"/>
    </row>
    <row r="94" spans="7:7" ht="12" customHeight="1">
      <c r="G94" s="99"/>
    </row>
    <row r="95" spans="7:7" ht="12" customHeight="1">
      <c r="G95" s="99"/>
    </row>
    <row r="96" spans="7:7" ht="12" customHeight="1">
      <c r="G96" s="99"/>
    </row>
    <row r="97" spans="7:7" ht="12" customHeight="1">
      <c r="G97" s="99"/>
    </row>
    <row r="98" spans="7:7" ht="12" customHeight="1">
      <c r="G98" s="99"/>
    </row>
    <row r="99" spans="7:7" ht="12" customHeight="1">
      <c r="G99" s="99"/>
    </row>
    <row r="100" spans="7:7" ht="12" customHeight="1">
      <c r="G100" s="99"/>
    </row>
    <row r="101" spans="7:7" ht="12" customHeight="1">
      <c r="G101" s="99"/>
    </row>
    <row r="102" spans="7:7" ht="12" customHeight="1">
      <c r="G102" s="99"/>
    </row>
    <row r="103" spans="7:7" ht="12" customHeight="1">
      <c r="G103" s="99"/>
    </row>
    <row r="104" spans="7:7" ht="12" customHeight="1">
      <c r="G104" s="99"/>
    </row>
    <row r="105" spans="7:7" ht="12" customHeight="1">
      <c r="G105" s="99"/>
    </row>
    <row r="106" spans="7:7" ht="12" customHeight="1">
      <c r="G106" s="99"/>
    </row>
    <row r="107" spans="7:7" ht="12" customHeight="1">
      <c r="G107" s="99"/>
    </row>
    <row r="108" spans="7:7" ht="12" customHeight="1">
      <c r="G108" s="99"/>
    </row>
    <row r="109" spans="7:7" ht="12" customHeight="1">
      <c r="G109" s="99"/>
    </row>
    <row r="110" spans="7:7" ht="12" customHeight="1">
      <c r="G110" s="99"/>
    </row>
    <row r="111" spans="7:7" ht="12" customHeight="1">
      <c r="G111" s="99"/>
    </row>
    <row r="112" spans="7:7">
      <c r="G112" s="99"/>
    </row>
    <row r="113" spans="7:7">
      <c r="G113" s="99"/>
    </row>
    <row r="114" spans="7:7">
      <c r="G114" s="99"/>
    </row>
    <row r="115" spans="7:7">
      <c r="G115" s="99"/>
    </row>
    <row r="116" spans="7:7">
      <c r="G116" s="99"/>
    </row>
    <row r="117" spans="7:7">
      <c r="G117" s="99"/>
    </row>
    <row r="118" spans="7:7">
      <c r="G118" s="99"/>
    </row>
    <row r="119" spans="7:7">
      <c r="G119" s="99"/>
    </row>
    <row r="121" spans="7:7">
      <c r="G121" s="99"/>
    </row>
    <row r="122" spans="7:7">
      <c r="G122" s="99"/>
    </row>
    <row r="123" spans="7:7">
      <c r="G123" s="99"/>
    </row>
    <row r="124" spans="7:7">
      <c r="G124" s="99"/>
    </row>
    <row r="125" spans="7:7">
      <c r="G125" s="99"/>
    </row>
    <row r="126" spans="7:7">
      <c r="G126" s="99"/>
    </row>
    <row r="127" spans="7:7">
      <c r="G127" s="99"/>
    </row>
    <row r="128" spans="7:7">
      <c r="G128" s="99"/>
    </row>
    <row r="130" spans="7:7">
      <c r="G130" s="99"/>
    </row>
    <row r="131" spans="7:7">
      <c r="G131" s="99"/>
    </row>
    <row r="136" spans="7:7">
      <c r="G136" s="99"/>
    </row>
    <row r="137" spans="7:7">
      <c r="G137" s="99"/>
    </row>
    <row r="138" spans="7:7">
      <c r="G138" s="99"/>
    </row>
    <row r="139" spans="7:7">
      <c r="G139" s="99"/>
    </row>
    <row r="140" spans="7:7">
      <c r="G140" s="99"/>
    </row>
    <row r="141" spans="7:7">
      <c r="G141" s="99"/>
    </row>
  </sheetData>
  <sheetProtection sheet="1" selectLockedCells="1"/>
  <mergeCells count="131">
    <mergeCell ref="B60:M60"/>
    <mergeCell ref="A55:C55"/>
    <mergeCell ref="D55:E55"/>
    <mergeCell ref="F55:H55"/>
    <mergeCell ref="I55:Q55"/>
    <mergeCell ref="A52:C52"/>
    <mergeCell ref="D52:E52"/>
    <mergeCell ref="F52:H52"/>
    <mergeCell ref="I52:Q52"/>
    <mergeCell ref="A53:C54"/>
    <mergeCell ref="D53:E53"/>
    <mergeCell ref="F53:H53"/>
    <mergeCell ref="I53:K53"/>
    <mergeCell ref="L53:Q53"/>
    <mergeCell ref="D54:E54"/>
    <mergeCell ref="F54:Q54"/>
    <mergeCell ref="A48:C49"/>
    <mergeCell ref="D48:E48"/>
    <mergeCell ref="F48:G48"/>
    <mergeCell ref="H48:M48"/>
    <mergeCell ref="N48:Q48"/>
    <mergeCell ref="D49:G49"/>
    <mergeCell ref="H49:Q49"/>
    <mergeCell ref="A50:C51"/>
    <mergeCell ref="D50:E50"/>
    <mergeCell ref="F50:H50"/>
    <mergeCell ref="D51:E51"/>
    <mergeCell ref="F51:H51"/>
    <mergeCell ref="I51:K51"/>
    <mergeCell ref="L51:Q51"/>
    <mergeCell ref="A44:C44"/>
    <mergeCell ref="D44:E44"/>
    <mergeCell ref="F44:H44"/>
    <mergeCell ref="I44:Q44"/>
    <mergeCell ref="A45:C47"/>
    <mergeCell ref="D45:E45"/>
    <mergeCell ref="F45:J45"/>
    <mergeCell ref="N46:P46"/>
    <mergeCell ref="N47:P47"/>
    <mergeCell ref="A39:C43"/>
    <mergeCell ref="D39:E39"/>
    <mergeCell ref="F39:Q39"/>
    <mergeCell ref="D40:E40"/>
    <mergeCell ref="F40:G40"/>
    <mergeCell ref="H40:Q41"/>
    <mergeCell ref="D41:E41"/>
    <mergeCell ref="F41:G41"/>
    <mergeCell ref="D42:E42"/>
    <mergeCell ref="F42:G42"/>
    <mergeCell ref="H42:Q43"/>
    <mergeCell ref="D43:E43"/>
    <mergeCell ref="F43:G43"/>
    <mergeCell ref="D33:E33"/>
    <mergeCell ref="F33:Q33"/>
    <mergeCell ref="D34:E34"/>
    <mergeCell ref="F34:G35"/>
    <mergeCell ref="H34:Q35"/>
    <mergeCell ref="D35:E35"/>
    <mergeCell ref="D36:E36"/>
    <mergeCell ref="F36:G37"/>
    <mergeCell ref="H36:Q37"/>
    <mergeCell ref="D37:E37"/>
    <mergeCell ref="A26:C32"/>
    <mergeCell ref="D26:E26"/>
    <mergeCell ref="F26:Q26"/>
    <mergeCell ref="D27:E27"/>
    <mergeCell ref="F27:H27"/>
    <mergeCell ref="I27:K27"/>
    <mergeCell ref="L27:Q27"/>
    <mergeCell ref="D28:E28"/>
    <mergeCell ref="F28:Q28"/>
    <mergeCell ref="D29:E29"/>
    <mergeCell ref="F29:Q29"/>
    <mergeCell ref="D30:E30"/>
    <mergeCell ref="F30:H30"/>
    <mergeCell ref="I30:K30"/>
    <mergeCell ref="L30:Q30"/>
    <mergeCell ref="D31:E31"/>
    <mergeCell ref="F31:Q31"/>
    <mergeCell ref="D32:E32"/>
    <mergeCell ref="F32:Q32"/>
    <mergeCell ref="D19:D20"/>
    <mergeCell ref="F19:H19"/>
    <mergeCell ref="F20:G20"/>
    <mergeCell ref="H20:K20"/>
    <mergeCell ref="L20:Q20"/>
    <mergeCell ref="A21:C25"/>
    <mergeCell ref="D21:E21"/>
    <mergeCell ref="F21:Q21"/>
    <mergeCell ref="D22:E22"/>
    <mergeCell ref="F22:Q22"/>
    <mergeCell ref="D23:E23"/>
    <mergeCell ref="F23:Q23"/>
    <mergeCell ref="D24:E24"/>
    <mergeCell ref="F24:Q24"/>
    <mergeCell ref="D25:E25"/>
    <mergeCell ref="F25:Q25"/>
    <mergeCell ref="F13:Q13"/>
    <mergeCell ref="F14:Q14"/>
    <mergeCell ref="F15:Q15"/>
    <mergeCell ref="D16:D18"/>
    <mergeCell ref="F16:H16"/>
    <mergeCell ref="F17:G17"/>
    <mergeCell ref="H17:K17"/>
    <mergeCell ref="L17:Q17"/>
    <mergeCell ref="F18:G18"/>
    <mergeCell ref="H18:Q18"/>
    <mergeCell ref="A33:C38"/>
    <mergeCell ref="D38:Q38"/>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A9:C20"/>
    <mergeCell ref="D9:D15"/>
    <mergeCell ref="F9:J9"/>
    <mergeCell ref="K9:Q9"/>
    <mergeCell ref="F10:Q10"/>
    <mergeCell ref="F11:Q11"/>
    <mergeCell ref="F12:Q12"/>
  </mergeCells>
  <phoneticPr fontId="3"/>
  <dataValidations count="27">
    <dataValidation type="list" errorStyle="warning" allowBlank="1" showInputMessage="1" showErrorMessage="1" sqref="F44:H44" xr:uid="{00000000-0002-0000-0300-000000000000}">
      <formula1>$U$52:$U$53</formula1>
    </dataValidation>
    <dataValidation type="list" errorStyle="warning" allowBlank="1" showInputMessage="1" showErrorMessage="1" sqref="F55:H55" xr:uid="{00000000-0002-0000-0300-000001000000}">
      <formula1>$U$64:$U$65</formula1>
    </dataValidation>
    <dataValidation type="list" errorStyle="warning" allowBlank="1" showErrorMessage="1" sqref="F48:G48" xr:uid="{00000000-0002-0000-0300-000002000000}">
      <formula1>$U$62:$U$63</formula1>
    </dataValidation>
    <dataValidation type="list" errorStyle="warning" allowBlank="1" showInputMessage="1" showErrorMessage="1" sqref="H49:Q49" xr:uid="{00000000-0002-0000-0300-000003000000}">
      <formula1>$U$60:$U$61</formula1>
    </dataValidation>
    <dataValidation type="list" errorStyle="warning" allowBlank="1" showInputMessage="1" showErrorMessage="1" sqref="F52:H52" xr:uid="{00000000-0002-0000-0300-000004000000}">
      <formula1>$U$54:$U$55</formula1>
    </dataValidation>
    <dataValidation type="list" allowBlank="1" showInputMessage="1" showErrorMessage="1" sqref="F21:Q21" xr:uid="{00000000-0002-0000-0300-000005000000}">
      <formula1>$U$22:$U$24</formula1>
    </dataValidation>
    <dataValidation type="list" errorStyle="warning" allowBlank="1" showInputMessage="1" showErrorMessage="1" sqref="F11:Q11" xr:uid="{00000000-0002-0000-0300-000006000000}">
      <formula1>$U$13</formula1>
    </dataValidation>
    <dataValidation type="list" errorStyle="warning" allowBlank="1" showInputMessage="1" showErrorMessage="1" sqref="F9:J9" xr:uid="{00000000-0002-0000-0300-000007000000}">
      <formula1>$U$9:$U$12</formula1>
    </dataValidation>
    <dataValidation type="list" allowBlank="1" showInputMessage="1" showErrorMessage="1" sqref="F27:H27 F30:H30" xr:uid="{00000000-0002-0000-0300-000008000000}">
      <formula1>$U$5:$U$6</formula1>
    </dataValidation>
    <dataValidation type="list" errorStyle="warning" allowBlank="1" showInputMessage="1" showErrorMessage="1" sqref="F4:H4" xr:uid="{00000000-0002-0000-0300-000009000000}">
      <formula1>"複数実績あり,実績あり,なし"</formula1>
    </dataValidation>
    <dataValidation type="list" errorStyle="warning" allowBlank="1" showInputMessage="1" showErrorMessage="1" sqref="F50:H50" xr:uid="{00000000-0002-0000-0300-00000A000000}">
      <formula1>"配置あり（年齢）,配置あり（性別）,なし"</formula1>
    </dataValidation>
    <dataValidation allowBlank="1" showInputMessage="1" showErrorMessage="1" promptTitle="記入例" prompt="_x000a_　・○○区管内緊急_x000a_　 工事指定業者_x000a_　・下水道緊急修繕_x000a_   業者" sqref="F23:Q23 F25:Q25" xr:uid="{00000000-0002-0000-0300-00000B000000}"/>
    <dataValidation allowBlank="1" showErrorMessage="1" sqref="F22:Q22 F51:H51" xr:uid="{00000000-0002-0000-0300-00000C000000}"/>
    <dataValidation type="list" errorStyle="warning" allowBlank="1" showInputMessage="1" showErrorMessage="1" sqref="F20:G20 F5:G8" xr:uid="{00000000-0002-0000-0300-00000D000000}">
      <formula1>$U$5:$U$7</formula1>
    </dataValidation>
    <dataValidation type="list" errorStyle="warning" allowBlank="1" showInputMessage="1" showErrorMessage="1" sqref="F53:H53" xr:uid="{00000000-0002-0000-0300-00000E000000}">
      <formula1>"顕彰歴あり,なし"</formula1>
    </dataValidation>
    <dataValidation allowBlank="1" showInputMessage="1" showErrorMessage="1" prompt="入力は_x000a_西暦/月/日" sqref="L53:Q53 L50:Q51" xr:uid="{00000000-0002-0000-0300-00000F000000}"/>
    <dataValidation type="list" allowBlank="1" showInputMessage="1" showErrorMessage="1" sqref="F26:Q26" xr:uid="{00000000-0002-0000-0300-000010000000}">
      <formula1>$U$31:$U$33</formula1>
    </dataValidation>
    <dataValidation type="list" allowBlank="1" showInputMessage="1" showErrorMessage="1" sqref="F39:Q39" xr:uid="{00000000-0002-0000-0300-000011000000}">
      <formula1>$U$42:$U$44</formula1>
    </dataValidation>
    <dataValidation type="list" errorStyle="warning" allowBlank="1" showInputMessage="1" showErrorMessage="1" sqref="F16:H16" xr:uid="{00000000-0002-0000-0300-000012000000}">
      <formula1>$U$17:$U$18</formula1>
    </dataValidation>
    <dataValidation type="list" errorStyle="warning" allowBlank="1" showInputMessage="1" showErrorMessage="1" sqref="F13:Q13" xr:uid="{00000000-0002-0000-0300-000013000000}">
      <formula1>$U$14:$U$16</formula1>
    </dataValidation>
    <dataValidation type="list" errorStyle="warning" allowBlank="1" showInputMessage="1" showErrorMessage="1" sqref="F19:H19" xr:uid="{00000000-0002-0000-0300-000014000000}">
      <formula1>$U$19:$U$20</formula1>
    </dataValidation>
    <dataValidation type="list" errorStyle="warning" allowBlank="1" showInputMessage="1" showErrorMessage="1" sqref="F17:G17" xr:uid="{00000000-0002-0000-0300-000015000000}">
      <formula1>$X$17:$X$26</formula1>
    </dataValidation>
    <dataValidation type="list" errorStyle="warning" allowBlank="1" showInputMessage="1" showErrorMessage="1" sqref="L17:Q17 L20:Q20" xr:uid="{00000000-0002-0000-0300-000017000000}">
      <formula1>"締結協定①,締結協定②,締結協定③"</formula1>
    </dataValidation>
    <dataValidation type="list" errorStyle="warning" allowBlank="1" showInputMessage="1" showErrorMessage="1" sqref="F33:Q33" xr:uid="{00000000-0002-0000-0300-000018000000}">
      <formula1>$U$42:$U$44</formula1>
    </dataValidation>
    <dataValidation type="list" errorStyle="warning" allowBlank="1" showInputMessage="1" showErrorMessage="1" sqref="F34:G37" xr:uid="{00000000-0002-0000-0300-000019000000}">
      <formula1>$U$5:$U$6</formula1>
    </dataValidation>
    <dataValidation type="list" errorStyle="warning" allowBlank="1" showInputMessage="1" showErrorMessage="1" sqref="F45:J45" xr:uid="{00000000-0002-0000-0300-00001A000000}">
      <formula1>$U$56:$U$59</formula1>
    </dataValidation>
    <dataValidation errorStyle="warning" allowBlank="1" showInputMessage="1" showErrorMessage="1" prompt="入力は_x000a_西暦/月/日" sqref="N48:Q48" xr:uid="{00000000-0002-0000-0300-00001B000000}"/>
  </dataValidations>
  <pageMargins left="0.78740157480314965" right="0.47244094488188981" top="0.6692913385826772" bottom="0.47244094488188981" header="0.27559055118110237" footer="0.31496062992125984"/>
  <pageSetup paperSize="9" scale="89" firstPageNumber="10" fitToWidth="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zoomScale="85" zoomScaleNormal="85" zoomScaleSheetLayoutView="85" workbookViewId="0">
      <selection activeCell="B9" sqref="B9:H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6" t="s">
        <v>433</v>
      </c>
    </row>
    <row r="2" spans="1:25" s="74" customFormat="1" ht="12.75" thickBot="1">
      <c r="H2" s="773" t="s">
        <v>0</v>
      </c>
      <c r="I2" s="774"/>
      <c r="J2" s="775">
        <f>'様式-共1-Ⅰ（建築）'!H2</f>
        <v>23021001</v>
      </c>
      <c r="K2" s="776"/>
      <c r="L2" s="776"/>
      <c r="M2" s="777"/>
      <c r="N2" s="75"/>
    </row>
    <row r="3" spans="1:25" s="99" customFormat="1" ht="10.5" customHeight="1">
      <c r="G3" s="100"/>
      <c r="H3" s="100"/>
      <c r="I3" s="100"/>
      <c r="J3" s="128"/>
      <c r="K3" s="128"/>
      <c r="L3" s="128"/>
      <c r="M3" s="128"/>
      <c r="N3" s="128"/>
      <c r="O3" s="128"/>
      <c r="P3" s="128"/>
      <c r="Q3" s="101"/>
      <c r="U3" s="129"/>
      <c r="V3" s="129"/>
      <c r="W3" s="129"/>
      <c r="X3" s="129"/>
      <c r="Y3" s="129"/>
    </row>
    <row r="4" spans="1:25" s="74" customFormat="1" ht="23.25" customHeight="1" thickBot="1">
      <c r="A4" s="476" t="s">
        <v>76</v>
      </c>
      <c r="B4" s="476"/>
      <c r="C4" s="476"/>
      <c r="D4" s="476"/>
      <c r="E4" s="476"/>
      <c r="F4" s="476"/>
      <c r="G4" s="476"/>
      <c r="H4" s="476"/>
      <c r="I4" s="476"/>
      <c r="J4" s="476"/>
      <c r="K4" s="476"/>
      <c r="L4" s="476"/>
      <c r="M4" s="476"/>
      <c r="N4" s="476"/>
    </row>
    <row r="5" spans="1:25" s="77" customFormat="1" ht="18" customHeight="1" thickBot="1">
      <c r="A5" s="76" t="s">
        <v>1</v>
      </c>
      <c r="B5" s="778" t="str">
        <f>'様式-共1-Ⅰ（建築）'!B7</f>
        <v>仙台市交通局川内営業所施設更新等改築工事</v>
      </c>
      <c r="C5" s="779"/>
      <c r="D5" s="779"/>
      <c r="E5" s="779"/>
      <c r="F5" s="779"/>
      <c r="G5" s="779"/>
      <c r="H5" s="779"/>
      <c r="I5" s="779"/>
      <c r="J5" s="779"/>
      <c r="K5" s="779"/>
      <c r="L5" s="779"/>
      <c r="M5" s="779"/>
      <c r="N5" s="780"/>
    </row>
    <row r="6" spans="1:25" ht="12.75" customHeight="1"/>
    <row r="7" spans="1:25" ht="12.75" customHeight="1" thickBot="1"/>
    <row r="8" spans="1:25" ht="14.25" thickBot="1">
      <c r="A8" s="781">
        <v>1</v>
      </c>
      <c r="B8" s="783" t="s">
        <v>414</v>
      </c>
      <c r="C8" s="784"/>
      <c r="D8" s="784"/>
      <c r="E8" s="784"/>
      <c r="F8" s="784"/>
      <c r="G8" s="784"/>
      <c r="H8" s="785"/>
      <c r="I8" s="786" t="s">
        <v>59</v>
      </c>
      <c r="J8" s="781"/>
      <c r="K8" s="787"/>
      <c r="L8" s="788"/>
      <c r="M8" s="788"/>
      <c r="N8" s="789"/>
    </row>
    <row r="9" spans="1:25" ht="21.75" customHeight="1" thickBot="1">
      <c r="A9" s="781"/>
      <c r="B9" s="793" t="s">
        <v>427</v>
      </c>
      <c r="C9" s="794"/>
      <c r="D9" s="794"/>
      <c r="E9" s="794"/>
      <c r="F9" s="794"/>
      <c r="G9" s="794"/>
      <c r="H9" s="795"/>
      <c r="I9" s="786"/>
      <c r="J9" s="781"/>
      <c r="K9" s="790"/>
      <c r="L9" s="791"/>
      <c r="M9" s="791"/>
      <c r="N9" s="792"/>
    </row>
    <row r="10" spans="1:25" ht="18" customHeight="1" thickBot="1">
      <c r="A10" s="782"/>
      <c r="B10" s="617" t="s">
        <v>65</v>
      </c>
      <c r="C10" s="796"/>
      <c r="D10" s="803"/>
      <c r="E10" s="804"/>
      <c r="F10" s="804"/>
      <c r="G10" s="804"/>
      <c r="H10" s="809"/>
      <c r="I10" s="810" t="s">
        <v>60</v>
      </c>
      <c r="J10" s="811"/>
      <c r="K10" s="812"/>
      <c r="L10" s="813"/>
      <c r="M10" s="813"/>
      <c r="N10" s="814"/>
    </row>
    <row r="11" spans="1:25" ht="18" customHeight="1" thickBot="1">
      <c r="A11" s="782"/>
      <c r="B11" s="781" t="s">
        <v>149</v>
      </c>
      <c r="C11" s="797"/>
      <c r="D11" s="803"/>
      <c r="E11" s="804"/>
      <c r="F11" s="804"/>
      <c r="G11" s="804"/>
      <c r="H11" s="809"/>
      <c r="I11" s="810" t="s">
        <v>82</v>
      </c>
      <c r="J11" s="811"/>
      <c r="K11" s="815"/>
      <c r="L11" s="816"/>
      <c r="M11" s="816"/>
      <c r="N11" s="817"/>
    </row>
    <row r="12" spans="1:25" ht="18" customHeight="1" thickBot="1">
      <c r="A12" s="782"/>
      <c r="B12" s="781" t="s">
        <v>66</v>
      </c>
      <c r="C12" s="797"/>
      <c r="D12" s="798"/>
      <c r="E12" s="799"/>
      <c r="F12" s="799"/>
      <c r="G12" s="799"/>
      <c r="H12" s="800"/>
      <c r="I12" s="801" t="s">
        <v>68</v>
      </c>
      <c r="J12" s="802"/>
      <c r="K12" s="735"/>
      <c r="L12" s="531"/>
      <c r="M12" s="531"/>
      <c r="N12" s="532"/>
    </row>
    <row r="13" spans="1:25" ht="18" customHeight="1" thickBot="1">
      <c r="A13" s="782"/>
      <c r="B13" s="781" t="s">
        <v>67</v>
      </c>
      <c r="C13" s="797"/>
      <c r="D13" s="803" t="s">
        <v>207</v>
      </c>
      <c r="E13" s="804"/>
      <c r="F13" s="804"/>
      <c r="G13" s="805"/>
      <c r="H13" s="806" t="s">
        <v>81</v>
      </c>
      <c r="I13" s="807"/>
      <c r="J13" s="808" t="s">
        <v>207</v>
      </c>
      <c r="K13" s="804"/>
      <c r="L13" s="804"/>
      <c r="M13" s="804"/>
      <c r="N13" s="809"/>
    </row>
    <row r="14" spans="1:25" ht="14.25" thickBot="1">
      <c r="A14" s="781">
        <v>2</v>
      </c>
      <c r="B14" s="783" t="s">
        <v>414</v>
      </c>
      <c r="C14" s="784"/>
      <c r="D14" s="784"/>
      <c r="E14" s="784"/>
      <c r="F14" s="784"/>
      <c r="G14" s="784"/>
      <c r="H14" s="785"/>
      <c r="I14" s="786" t="s">
        <v>59</v>
      </c>
      <c r="J14" s="781"/>
      <c r="K14" s="787"/>
      <c r="L14" s="788"/>
      <c r="M14" s="788"/>
      <c r="N14" s="789"/>
    </row>
    <row r="15" spans="1:25" ht="21.75" customHeight="1" thickBot="1">
      <c r="A15" s="781"/>
      <c r="B15" s="793" t="s">
        <v>427</v>
      </c>
      <c r="C15" s="794"/>
      <c r="D15" s="794"/>
      <c r="E15" s="794"/>
      <c r="F15" s="794"/>
      <c r="G15" s="794"/>
      <c r="H15" s="795"/>
      <c r="I15" s="786"/>
      <c r="J15" s="781"/>
      <c r="K15" s="790"/>
      <c r="L15" s="791"/>
      <c r="M15" s="791"/>
      <c r="N15" s="792"/>
    </row>
    <row r="16" spans="1:25" ht="18" customHeight="1" thickBot="1">
      <c r="A16" s="782"/>
      <c r="B16" s="617" t="s">
        <v>65</v>
      </c>
      <c r="C16" s="796"/>
      <c r="D16" s="803"/>
      <c r="E16" s="804"/>
      <c r="F16" s="804"/>
      <c r="G16" s="804"/>
      <c r="H16" s="809"/>
      <c r="I16" s="786" t="s">
        <v>60</v>
      </c>
      <c r="J16" s="781"/>
      <c r="K16" s="812"/>
      <c r="L16" s="813"/>
      <c r="M16" s="813"/>
      <c r="N16" s="814"/>
    </row>
    <row r="17" spans="1:14" ht="18" customHeight="1" thickBot="1">
      <c r="A17" s="782"/>
      <c r="B17" s="781" t="s">
        <v>149</v>
      </c>
      <c r="C17" s="797"/>
      <c r="D17" s="803"/>
      <c r="E17" s="804"/>
      <c r="F17" s="804"/>
      <c r="G17" s="804"/>
      <c r="H17" s="809"/>
      <c r="I17" s="810" t="s">
        <v>82</v>
      </c>
      <c r="J17" s="811"/>
      <c r="K17" s="815"/>
      <c r="L17" s="816"/>
      <c r="M17" s="816"/>
      <c r="N17" s="817"/>
    </row>
    <row r="18" spans="1:14" ht="18" customHeight="1" thickBot="1">
      <c r="A18" s="782"/>
      <c r="B18" s="781" t="s">
        <v>66</v>
      </c>
      <c r="C18" s="797"/>
      <c r="D18" s="798"/>
      <c r="E18" s="799"/>
      <c r="F18" s="799"/>
      <c r="G18" s="799"/>
      <c r="H18" s="800"/>
      <c r="I18" s="801" t="s">
        <v>68</v>
      </c>
      <c r="J18" s="802"/>
      <c r="K18" s="735"/>
      <c r="L18" s="531"/>
      <c r="M18" s="531"/>
      <c r="N18" s="532"/>
    </row>
    <row r="19" spans="1:14" ht="18" customHeight="1" thickBot="1">
      <c r="A19" s="782"/>
      <c r="B19" s="781" t="s">
        <v>67</v>
      </c>
      <c r="C19" s="797"/>
      <c r="D19" s="803" t="s">
        <v>207</v>
      </c>
      <c r="E19" s="804"/>
      <c r="F19" s="804"/>
      <c r="G19" s="805"/>
      <c r="H19" s="806" t="s">
        <v>81</v>
      </c>
      <c r="I19" s="807"/>
      <c r="J19" s="808" t="s">
        <v>207</v>
      </c>
      <c r="K19" s="804"/>
      <c r="L19" s="804"/>
      <c r="M19" s="804"/>
      <c r="N19" s="809"/>
    </row>
    <row r="20" spans="1:14" ht="14.25" thickBot="1">
      <c r="A20" s="781">
        <v>3</v>
      </c>
      <c r="B20" s="783" t="s">
        <v>414</v>
      </c>
      <c r="C20" s="784"/>
      <c r="D20" s="784"/>
      <c r="E20" s="784"/>
      <c r="F20" s="784"/>
      <c r="G20" s="784"/>
      <c r="H20" s="785"/>
      <c r="I20" s="786" t="s">
        <v>59</v>
      </c>
      <c r="J20" s="781"/>
      <c r="K20" s="787"/>
      <c r="L20" s="788"/>
      <c r="M20" s="788"/>
      <c r="N20" s="789"/>
    </row>
    <row r="21" spans="1:14" ht="21.75" customHeight="1" thickBot="1">
      <c r="A21" s="781"/>
      <c r="B21" s="793" t="s">
        <v>427</v>
      </c>
      <c r="C21" s="794"/>
      <c r="D21" s="794"/>
      <c r="E21" s="794"/>
      <c r="F21" s="794"/>
      <c r="G21" s="794"/>
      <c r="H21" s="795"/>
      <c r="I21" s="786"/>
      <c r="J21" s="781"/>
      <c r="K21" s="790"/>
      <c r="L21" s="791"/>
      <c r="M21" s="791"/>
      <c r="N21" s="792"/>
    </row>
    <row r="22" spans="1:14" ht="18" customHeight="1" thickBot="1">
      <c r="A22" s="782"/>
      <c r="B22" s="617" t="s">
        <v>65</v>
      </c>
      <c r="C22" s="796"/>
      <c r="D22" s="803"/>
      <c r="E22" s="804"/>
      <c r="F22" s="804"/>
      <c r="G22" s="804"/>
      <c r="H22" s="809"/>
      <c r="I22" s="786" t="s">
        <v>60</v>
      </c>
      <c r="J22" s="781"/>
      <c r="K22" s="812"/>
      <c r="L22" s="813"/>
      <c r="M22" s="813"/>
      <c r="N22" s="814"/>
    </row>
    <row r="23" spans="1:14" ht="18" customHeight="1" thickBot="1">
      <c r="A23" s="782"/>
      <c r="B23" s="781" t="s">
        <v>149</v>
      </c>
      <c r="C23" s="797"/>
      <c r="D23" s="803"/>
      <c r="E23" s="804"/>
      <c r="F23" s="804"/>
      <c r="G23" s="804"/>
      <c r="H23" s="809"/>
      <c r="I23" s="810" t="s">
        <v>82</v>
      </c>
      <c r="J23" s="811"/>
      <c r="K23" s="815"/>
      <c r="L23" s="816"/>
      <c r="M23" s="816"/>
      <c r="N23" s="817"/>
    </row>
    <row r="24" spans="1:14" ht="18" customHeight="1" thickBot="1">
      <c r="A24" s="782"/>
      <c r="B24" s="781" t="s">
        <v>66</v>
      </c>
      <c r="C24" s="797"/>
      <c r="D24" s="798"/>
      <c r="E24" s="799"/>
      <c r="F24" s="799"/>
      <c r="G24" s="799"/>
      <c r="H24" s="800"/>
      <c r="I24" s="801" t="s">
        <v>68</v>
      </c>
      <c r="J24" s="802"/>
      <c r="K24" s="735"/>
      <c r="L24" s="531"/>
      <c r="M24" s="531"/>
      <c r="N24" s="532"/>
    </row>
    <row r="25" spans="1:14" ht="18" customHeight="1" thickBot="1">
      <c r="A25" s="782"/>
      <c r="B25" s="781" t="s">
        <v>67</v>
      </c>
      <c r="C25" s="797"/>
      <c r="D25" s="803" t="s">
        <v>207</v>
      </c>
      <c r="E25" s="804"/>
      <c r="F25" s="804"/>
      <c r="G25" s="805"/>
      <c r="H25" s="806" t="s">
        <v>81</v>
      </c>
      <c r="I25" s="807"/>
      <c r="J25" s="808" t="s">
        <v>207</v>
      </c>
      <c r="K25" s="804"/>
      <c r="L25" s="804"/>
      <c r="M25" s="804"/>
      <c r="N25" s="809"/>
    </row>
    <row r="26" spans="1:14" ht="14.25" thickBot="1">
      <c r="A26" s="781">
        <v>4</v>
      </c>
      <c r="B26" s="783" t="s">
        <v>414</v>
      </c>
      <c r="C26" s="784"/>
      <c r="D26" s="784"/>
      <c r="E26" s="784"/>
      <c r="F26" s="784"/>
      <c r="G26" s="784"/>
      <c r="H26" s="785"/>
      <c r="I26" s="786" t="s">
        <v>59</v>
      </c>
      <c r="J26" s="781"/>
      <c r="K26" s="787"/>
      <c r="L26" s="788"/>
      <c r="M26" s="788"/>
      <c r="N26" s="789"/>
    </row>
    <row r="27" spans="1:14" ht="21.75" customHeight="1" thickBot="1">
      <c r="A27" s="781"/>
      <c r="B27" s="793" t="s">
        <v>427</v>
      </c>
      <c r="C27" s="794"/>
      <c r="D27" s="794"/>
      <c r="E27" s="794"/>
      <c r="F27" s="794"/>
      <c r="G27" s="794"/>
      <c r="H27" s="795"/>
      <c r="I27" s="786"/>
      <c r="J27" s="781"/>
      <c r="K27" s="790"/>
      <c r="L27" s="791"/>
      <c r="M27" s="791"/>
      <c r="N27" s="792"/>
    </row>
    <row r="28" spans="1:14" ht="18" customHeight="1" thickBot="1">
      <c r="A28" s="782"/>
      <c r="B28" s="617" t="s">
        <v>65</v>
      </c>
      <c r="C28" s="796"/>
      <c r="D28" s="803"/>
      <c r="E28" s="804"/>
      <c r="F28" s="804"/>
      <c r="G28" s="804"/>
      <c r="H28" s="809"/>
      <c r="I28" s="786" t="s">
        <v>60</v>
      </c>
      <c r="J28" s="781"/>
      <c r="K28" s="812"/>
      <c r="L28" s="813"/>
      <c r="M28" s="813"/>
      <c r="N28" s="814"/>
    </row>
    <row r="29" spans="1:14" ht="18" customHeight="1" thickBot="1">
      <c r="A29" s="782"/>
      <c r="B29" s="781" t="s">
        <v>149</v>
      </c>
      <c r="C29" s="797"/>
      <c r="D29" s="803"/>
      <c r="E29" s="804"/>
      <c r="F29" s="804"/>
      <c r="G29" s="804"/>
      <c r="H29" s="809"/>
      <c r="I29" s="810" t="s">
        <v>82</v>
      </c>
      <c r="J29" s="811"/>
      <c r="K29" s="815"/>
      <c r="L29" s="816"/>
      <c r="M29" s="816"/>
      <c r="N29" s="817"/>
    </row>
    <row r="30" spans="1:14" ht="18" customHeight="1" thickBot="1">
      <c r="A30" s="782"/>
      <c r="B30" s="781" t="s">
        <v>66</v>
      </c>
      <c r="C30" s="797"/>
      <c r="D30" s="798"/>
      <c r="E30" s="799"/>
      <c r="F30" s="799"/>
      <c r="G30" s="799"/>
      <c r="H30" s="800"/>
      <c r="I30" s="801" t="s">
        <v>68</v>
      </c>
      <c r="J30" s="802"/>
      <c r="K30" s="735"/>
      <c r="L30" s="531"/>
      <c r="M30" s="531"/>
      <c r="N30" s="532"/>
    </row>
    <row r="31" spans="1:14" ht="18" customHeight="1" thickBot="1">
      <c r="A31" s="782"/>
      <c r="B31" s="781" t="s">
        <v>67</v>
      </c>
      <c r="C31" s="797"/>
      <c r="D31" s="803" t="s">
        <v>207</v>
      </c>
      <c r="E31" s="804"/>
      <c r="F31" s="804"/>
      <c r="G31" s="805"/>
      <c r="H31" s="806" t="s">
        <v>81</v>
      </c>
      <c r="I31" s="807"/>
      <c r="J31" s="808" t="s">
        <v>207</v>
      </c>
      <c r="K31" s="804"/>
      <c r="L31" s="804"/>
      <c r="M31" s="804"/>
      <c r="N31" s="809"/>
    </row>
    <row r="32" spans="1:14" ht="14.25" thickBot="1">
      <c r="A32" s="781">
        <v>5</v>
      </c>
      <c r="B32" s="783" t="s">
        <v>414</v>
      </c>
      <c r="C32" s="784"/>
      <c r="D32" s="784"/>
      <c r="E32" s="784"/>
      <c r="F32" s="784"/>
      <c r="G32" s="784"/>
      <c r="H32" s="785"/>
      <c r="I32" s="786" t="s">
        <v>59</v>
      </c>
      <c r="J32" s="781"/>
      <c r="K32" s="787"/>
      <c r="L32" s="788"/>
      <c r="M32" s="788"/>
      <c r="N32" s="789"/>
    </row>
    <row r="33" spans="1:14" ht="21.75" customHeight="1" thickBot="1">
      <c r="A33" s="781"/>
      <c r="B33" s="793" t="s">
        <v>427</v>
      </c>
      <c r="C33" s="794"/>
      <c r="D33" s="794"/>
      <c r="E33" s="794"/>
      <c r="F33" s="794"/>
      <c r="G33" s="794"/>
      <c r="H33" s="795"/>
      <c r="I33" s="786"/>
      <c r="J33" s="781"/>
      <c r="K33" s="790"/>
      <c r="L33" s="791"/>
      <c r="M33" s="791"/>
      <c r="N33" s="792"/>
    </row>
    <row r="34" spans="1:14" ht="18" customHeight="1" thickBot="1">
      <c r="A34" s="782"/>
      <c r="B34" s="617" t="s">
        <v>65</v>
      </c>
      <c r="C34" s="796"/>
      <c r="D34" s="803"/>
      <c r="E34" s="804"/>
      <c r="F34" s="804"/>
      <c r="G34" s="804"/>
      <c r="H34" s="809"/>
      <c r="I34" s="786" t="s">
        <v>60</v>
      </c>
      <c r="J34" s="781"/>
      <c r="K34" s="812"/>
      <c r="L34" s="813"/>
      <c r="M34" s="813"/>
      <c r="N34" s="814"/>
    </row>
    <row r="35" spans="1:14" ht="18" customHeight="1" thickBot="1">
      <c r="A35" s="782"/>
      <c r="B35" s="781" t="s">
        <v>149</v>
      </c>
      <c r="C35" s="797"/>
      <c r="D35" s="803"/>
      <c r="E35" s="804"/>
      <c r="F35" s="804"/>
      <c r="G35" s="804"/>
      <c r="H35" s="809"/>
      <c r="I35" s="810" t="s">
        <v>82</v>
      </c>
      <c r="J35" s="811"/>
      <c r="K35" s="815"/>
      <c r="L35" s="816"/>
      <c r="M35" s="816"/>
      <c r="N35" s="817"/>
    </row>
    <row r="36" spans="1:14" ht="18" customHeight="1" thickBot="1">
      <c r="A36" s="782"/>
      <c r="B36" s="781" t="s">
        <v>66</v>
      </c>
      <c r="C36" s="797"/>
      <c r="D36" s="798"/>
      <c r="E36" s="799"/>
      <c r="F36" s="799"/>
      <c r="G36" s="799"/>
      <c r="H36" s="800"/>
      <c r="I36" s="801" t="s">
        <v>68</v>
      </c>
      <c r="J36" s="802"/>
      <c r="K36" s="735"/>
      <c r="L36" s="531"/>
      <c r="M36" s="531"/>
      <c r="N36" s="532"/>
    </row>
    <row r="37" spans="1:14" ht="18" customHeight="1" thickBot="1">
      <c r="A37" s="782"/>
      <c r="B37" s="781" t="s">
        <v>67</v>
      </c>
      <c r="C37" s="797"/>
      <c r="D37" s="803" t="s">
        <v>207</v>
      </c>
      <c r="E37" s="804"/>
      <c r="F37" s="804"/>
      <c r="G37" s="805"/>
      <c r="H37" s="806" t="s">
        <v>81</v>
      </c>
      <c r="I37" s="807"/>
      <c r="J37" s="808" t="s">
        <v>207</v>
      </c>
      <c r="K37" s="804"/>
      <c r="L37" s="804"/>
      <c r="M37" s="804"/>
      <c r="N37" s="809"/>
    </row>
    <row r="38" spans="1:14" ht="8.25" customHeight="1">
      <c r="A38" s="130"/>
      <c r="B38" s="130"/>
      <c r="C38" s="130"/>
      <c r="D38" s="161"/>
      <c r="E38" s="161"/>
      <c r="F38" s="161"/>
      <c r="G38" s="161"/>
      <c r="H38" s="161"/>
      <c r="I38" s="161"/>
      <c r="J38" s="161"/>
      <c r="K38" s="161"/>
      <c r="L38" s="161"/>
      <c r="M38" s="130"/>
      <c r="N38" s="130"/>
    </row>
    <row r="39" spans="1:14" s="73" customFormat="1" ht="18" customHeight="1">
      <c r="A39" s="782" t="s">
        <v>256</v>
      </c>
      <c r="B39" s="782"/>
      <c r="C39" s="782"/>
      <c r="D39" s="818" t="s">
        <v>428</v>
      </c>
      <c r="E39" s="818"/>
      <c r="F39" s="818"/>
      <c r="G39" s="818"/>
      <c r="H39" s="818"/>
      <c r="I39" s="818"/>
      <c r="J39" s="818"/>
      <c r="K39" s="818"/>
      <c r="L39" s="819" t="s">
        <v>257</v>
      </c>
      <c r="M39" s="820"/>
      <c r="N39" s="821"/>
    </row>
    <row r="40" spans="1:14" ht="14.25" thickBot="1">
      <c r="A40" s="5"/>
      <c r="B40" s="5"/>
      <c r="C40" s="5"/>
      <c r="D40" s="5"/>
      <c r="E40" s="5"/>
      <c r="F40" s="5"/>
      <c r="G40" s="5"/>
      <c r="H40" s="5"/>
      <c r="I40" s="5"/>
      <c r="J40" s="5"/>
      <c r="K40" s="5"/>
    </row>
    <row r="41" spans="1:14" s="6" customFormat="1" ht="12" customHeight="1" thickBot="1">
      <c r="A41" s="131" t="s">
        <v>41</v>
      </c>
      <c r="B41" s="78"/>
      <c r="C41" s="79" t="s">
        <v>150</v>
      </c>
      <c r="D41" s="5"/>
      <c r="E41" s="79"/>
      <c r="F41" s="79"/>
      <c r="G41" s="5"/>
      <c r="H41" s="5"/>
      <c r="I41" s="5"/>
      <c r="J41" s="5"/>
      <c r="K41" s="5"/>
    </row>
    <row r="42" spans="1:14" s="6" customFormat="1" ht="12" customHeight="1">
      <c r="A42" s="132" t="s">
        <v>44</v>
      </c>
      <c r="B42" s="67" t="s">
        <v>69</v>
      </c>
      <c r="C42" s="5"/>
      <c r="D42" s="5"/>
      <c r="E42" s="5"/>
      <c r="F42" s="5"/>
      <c r="G42" s="5"/>
      <c r="H42" s="5"/>
      <c r="I42" s="5"/>
      <c r="J42" s="5"/>
      <c r="K42" s="5"/>
    </row>
    <row r="43" spans="1:14" s="6" customFormat="1" ht="12" customHeight="1">
      <c r="A43" s="132" t="s">
        <v>46</v>
      </c>
      <c r="B43" s="67" t="s">
        <v>151</v>
      </c>
      <c r="C43" s="5"/>
      <c r="D43" s="5"/>
      <c r="E43" s="5"/>
      <c r="F43" s="5"/>
      <c r="G43" s="5"/>
      <c r="H43" s="5"/>
      <c r="I43" s="5"/>
      <c r="J43" s="5"/>
      <c r="K43" s="5"/>
    </row>
    <row r="44" spans="1:14" s="6" customFormat="1" ht="12" customHeight="1">
      <c r="A44" s="132"/>
      <c r="B44" s="5"/>
      <c r="C44" s="5"/>
      <c r="D44" s="5"/>
      <c r="E44" s="5"/>
      <c r="F44" s="5"/>
      <c r="G44" s="5"/>
      <c r="H44" s="5"/>
      <c r="I44" s="5"/>
      <c r="J44" s="5"/>
      <c r="K44" s="5"/>
    </row>
    <row r="45" spans="1:14" s="6" customFormat="1" ht="12" customHeight="1">
      <c r="A45" s="132"/>
      <c r="B45" s="68"/>
      <c r="C45" s="5"/>
      <c r="D45" s="5"/>
      <c r="E45" s="5"/>
      <c r="F45" s="5"/>
      <c r="G45" s="5"/>
      <c r="H45" s="5"/>
      <c r="I45" s="5"/>
      <c r="J45" s="5"/>
      <c r="K45" s="5"/>
    </row>
    <row r="46" spans="1:14">
      <c r="A46" s="5"/>
      <c r="C46" s="5"/>
      <c r="D46" s="5"/>
      <c r="E46" s="5"/>
      <c r="F46" s="5"/>
      <c r="G46" s="5"/>
      <c r="H46" s="5"/>
      <c r="I46" s="5"/>
      <c r="J46" s="5"/>
      <c r="K46" s="5"/>
      <c r="L46" s="5"/>
    </row>
    <row r="47" spans="1:14">
      <c r="A47" s="5"/>
      <c r="B47" s="5"/>
      <c r="C47" s="5"/>
      <c r="D47" s="5"/>
      <c r="E47" s="5"/>
      <c r="F47" s="5"/>
      <c r="G47" s="5"/>
      <c r="H47" s="5"/>
      <c r="I47" s="5"/>
      <c r="J47" s="5"/>
      <c r="K47" s="5"/>
      <c r="L47" s="5"/>
    </row>
    <row r="48" spans="1:14">
      <c r="A48" s="5"/>
      <c r="B48" s="5"/>
      <c r="C48" s="5"/>
      <c r="D48" s="5"/>
      <c r="E48" s="5"/>
      <c r="F48" s="5"/>
      <c r="G48" s="5"/>
      <c r="H48" s="5"/>
      <c r="I48" s="5"/>
      <c r="J48" s="5"/>
      <c r="K48" s="5"/>
      <c r="L48" s="5"/>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40" t="s">
        <v>434</v>
      </c>
      <c r="B1" s="840"/>
      <c r="C1" s="73"/>
      <c r="D1" s="73"/>
      <c r="E1" s="133"/>
      <c r="F1" s="73"/>
      <c r="G1" s="73"/>
      <c r="H1" s="73"/>
      <c r="I1" s="73"/>
      <c r="J1" s="73"/>
      <c r="K1" s="73"/>
      <c r="L1" s="134"/>
      <c r="M1" s="73"/>
      <c r="N1" s="73"/>
    </row>
    <row r="2" spans="1:25" s="73" customFormat="1" ht="12.75" thickBot="1">
      <c r="E2" s="135" t="s">
        <v>0</v>
      </c>
      <c r="F2" s="258">
        <f>'様式-共1-Ⅰ（建築）'!H2</f>
        <v>23021001</v>
      </c>
      <c r="G2" s="259"/>
      <c r="H2" s="259"/>
      <c r="I2" s="259"/>
      <c r="J2" s="259"/>
      <c r="K2" s="260"/>
      <c r="L2" s="136"/>
    </row>
    <row r="3" spans="1:25" s="99" customFormat="1" ht="10.5" customHeight="1">
      <c r="G3" s="100"/>
      <c r="H3" s="100"/>
      <c r="I3" s="100"/>
      <c r="J3" s="128"/>
      <c r="K3" s="128"/>
      <c r="L3" s="128"/>
      <c r="M3" s="128"/>
      <c r="N3" s="128"/>
      <c r="O3" s="128"/>
      <c r="P3" s="128"/>
      <c r="Q3" s="101"/>
      <c r="U3" s="129"/>
      <c r="V3" s="129"/>
      <c r="W3" s="129"/>
      <c r="X3" s="129"/>
      <c r="Y3" s="129"/>
    </row>
    <row r="4" spans="1:25" s="73" customFormat="1" ht="23.25" customHeight="1" thickBot="1">
      <c r="A4" s="841" t="s">
        <v>357</v>
      </c>
      <c r="B4" s="841"/>
      <c r="C4" s="841"/>
      <c r="D4" s="841"/>
      <c r="E4" s="841"/>
      <c r="F4" s="841"/>
      <c r="G4" s="841"/>
      <c r="H4" s="841"/>
      <c r="I4" s="841"/>
      <c r="J4" s="841"/>
      <c r="K4" s="841"/>
      <c r="L4" s="841"/>
    </row>
    <row r="5" spans="1:25" s="73" customFormat="1" ht="23.25" customHeight="1" thickBot="1">
      <c r="A5" s="842" t="s">
        <v>356</v>
      </c>
      <c r="B5" s="843"/>
      <c r="C5" s="144" t="s">
        <v>361</v>
      </c>
      <c r="D5" s="832"/>
      <c r="E5" s="833"/>
      <c r="F5" s="833"/>
      <c r="G5" s="833"/>
      <c r="H5" s="837" t="s">
        <v>416</v>
      </c>
      <c r="I5" s="838"/>
      <c r="J5" s="839"/>
      <c r="K5" s="630" t="s">
        <v>106</v>
      </c>
      <c r="L5" s="634"/>
      <c r="P5" s="102" t="s">
        <v>229</v>
      </c>
    </row>
    <row r="6" spans="1:25" s="73" customFormat="1" ht="23.25" customHeight="1" thickBot="1">
      <c r="A6" s="844"/>
      <c r="B6" s="845"/>
      <c r="C6" s="144" t="s">
        <v>323</v>
      </c>
      <c r="D6" s="832"/>
      <c r="E6" s="833"/>
      <c r="F6" s="833"/>
      <c r="G6" s="834"/>
      <c r="H6" s="835" t="s">
        <v>417</v>
      </c>
      <c r="I6" s="835"/>
      <c r="J6" s="836"/>
      <c r="K6" s="830"/>
      <c r="L6" s="831"/>
      <c r="P6" s="102" t="s">
        <v>280</v>
      </c>
    </row>
    <row r="7" spans="1:25" s="73" customFormat="1" ht="23.25" customHeight="1" thickBot="1">
      <c r="A7" s="844"/>
      <c r="B7" s="845"/>
      <c r="C7" s="144" t="s">
        <v>324</v>
      </c>
      <c r="D7" s="832"/>
      <c r="E7" s="833"/>
      <c r="F7" s="833"/>
      <c r="G7" s="833"/>
      <c r="H7" s="837" t="s">
        <v>416</v>
      </c>
      <c r="I7" s="838"/>
      <c r="J7" s="839"/>
      <c r="K7" s="630" t="s">
        <v>106</v>
      </c>
      <c r="L7" s="632"/>
      <c r="P7" s="102"/>
    </row>
    <row r="8" spans="1:25" s="73" customFormat="1" ht="23.25" customHeight="1" thickBot="1">
      <c r="A8" s="844"/>
      <c r="B8" s="845"/>
      <c r="C8" s="144" t="s">
        <v>325</v>
      </c>
      <c r="D8" s="832"/>
      <c r="E8" s="833"/>
      <c r="F8" s="833"/>
      <c r="G8" s="834"/>
      <c r="H8" s="835" t="s">
        <v>417</v>
      </c>
      <c r="I8" s="835"/>
      <c r="J8" s="836"/>
      <c r="K8" s="830"/>
      <c r="L8" s="831"/>
    </row>
    <row r="9" spans="1:25" s="73" customFormat="1" ht="23.25" customHeight="1" thickBot="1">
      <c r="A9" s="844"/>
      <c r="B9" s="845"/>
      <c r="C9" s="144" t="s">
        <v>326</v>
      </c>
      <c r="D9" s="832"/>
      <c r="E9" s="833"/>
      <c r="F9" s="833"/>
      <c r="G9" s="833"/>
      <c r="H9" s="837" t="s">
        <v>416</v>
      </c>
      <c r="I9" s="838"/>
      <c r="J9" s="839"/>
      <c r="K9" s="630" t="s">
        <v>106</v>
      </c>
      <c r="L9" s="632"/>
    </row>
    <row r="10" spans="1:25" s="73" customFormat="1" ht="24" customHeight="1" thickBot="1">
      <c r="A10" s="844"/>
      <c r="B10" s="845"/>
      <c r="C10" s="144" t="s">
        <v>327</v>
      </c>
      <c r="D10" s="832"/>
      <c r="E10" s="833"/>
      <c r="F10" s="833"/>
      <c r="G10" s="834"/>
      <c r="H10" s="835" t="s">
        <v>417</v>
      </c>
      <c r="I10" s="835"/>
      <c r="J10" s="836"/>
      <c r="K10" s="830"/>
      <c r="L10" s="831"/>
    </row>
    <row r="11" spans="1:25" s="73" customFormat="1" ht="23.25" customHeight="1" thickBot="1">
      <c r="A11" s="844"/>
      <c r="B11" s="845"/>
      <c r="C11" s="144" t="s">
        <v>328</v>
      </c>
      <c r="D11" s="832"/>
      <c r="E11" s="833"/>
      <c r="F11" s="833"/>
      <c r="G11" s="833"/>
      <c r="H11" s="837" t="s">
        <v>416</v>
      </c>
      <c r="I11" s="838"/>
      <c r="J11" s="839"/>
      <c r="K11" s="630" t="s">
        <v>106</v>
      </c>
      <c r="L11" s="632"/>
    </row>
    <row r="12" spans="1:25" s="73" customFormat="1" ht="23.25" customHeight="1" thickBot="1">
      <c r="A12" s="844"/>
      <c r="B12" s="845"/>
      <c r="C12" s="144" t="s">
        <v>329</v>
      </c>
      <c r="D12" s="832"/>
      <c r="E12" s="833"/>
      <c r="F12" s="833"/>
      <c r="G12" s="834"/>
      <c r="H12" s="835" t="s">
        <v>417</v>
      </c>
      <c r="I12" s="835"/>
      <c r="J12" s="836"/>
      <c r="K12" s="830"/>
      <c r="L12" s="831"/>
    </row>
    <row r="13" spans="1:25" s="73" customFormat="1" ht="23.25" customHeight="1" thickBot="1">
      <c r="A13" s="844"/>
      <c r="B13" s="845"/>
      <c r="C13" s="144" t="s">
        <v>330</v>
      </c>
      <c r="D13" s="832"/>
      <c r="E13" s="833"/>
      <c r="F13" s="833"/>
      <c r="G13" s="833"/>
      <c r="H13" s="837" t="s">
        <v>416</v>
      </c>
      <c r="I13" s="838"/>
      <c r="J13" s="839"/>
      <c r="K13" s="630" t="s">
        <v>106</v>
      </c>
      <c r="L13" s="632"/>
    </row>
    <row r="14" spans="1:25" s="73" customFormat="1" ht="23.25" customHeight="1" thickBot="1">
      <c r="A14" s="844"/>
      <c r="B14" s="845"/>
      <c r="C14" s="144" t="s">
        <v>331</v>
      </c>
      <c r="D14" s="832"/>
      <c r="E14" s="833"/>
      <c r="F14" s="833"/>
      <c r="G14" s="834"/>
      <c r="H14" s="835" t="s">
        <v>417</v>
      </c>
      <c r="I14" s="835"/>
      <c r="J14" s="836"/>
      <c r="K14" s="830"/>
      <c r="L14" s="831"/>
    </row>
    <row r="15" spans="1:25" s="73" customFormat="1" ht="23.25" customHeight="1" thickBot="1">
      <c r="A15" s="844"/>
      <c r="B15" s="845"/>
      <c r="C15" s="144" t="s">
        <v>332</v>
      </c>
      <c r="D15" s="832"/>
      <c r="E15" s="833"/>
      <c r="F15" s="833"/>
      <c r="G15" s="833"/>
      <c r="H15" s="837" t="s">
        <v>416</v>
      </c>
      <c r="I15" s="838"/>
      <c r="J15" s="839"/>
      <c r="K15" s="630" t="s">
        <v>106</v>
      </c>
      <c r="L15" s="632"/>
    </row>
    <row r="16" spans="1:25" s="73" customFormat="1" ht="23.25" customHeight="1" thickBot="1">
      <c r="A16" s="844"/>
      <c r="B16" s="845"/>
      <c r="C16" s="144" t="s">
        <v>333</v>
      </c>
      <c r="D16" s="832"/>
      <c r="E16" s="833"/>
      <c r="F16" s="833"/>
      <c r="G16" s="834"/>
      <c r="H16" s="835" t="s">
        <v>417</v>
      </c>
      <c r="I16" s="835"/>
      <c r="J16" s="836"/>
      <c r="K16" s="830"/>
      <c r="L16" s="831"/>
    </row>
    <row r="17" spans="1:12" s="73" customFormat="1" ht="23.25" customHeight="1" thickBot="1">
      <c r="A17" s="844"/>
      <c r="B17" s="845"/>
      <c r="C17" s="144" t="s">
        <v>334</v>
      </c>
      <c r="D17" s="832"/>
      <c r="E17" s="833"/>
      <c r="F17" s="833"/>
      <c r="G17" s="833"/>
      <c r="H17" s="837" t="s">
        <v>416</v>
      </c>
      <c r="I17" s="838"/>
      <c r="J17" s="839"/>
      <c r="K17" s="630" t="s">
        <v>106</v>
      </c>
      <c r="L17" s="632"/>
    </row>
    <row r="18" spans="1:12" s="73" customFormat="1" ht="23.25" customHeight="1" thickBot="1">
      <c r="A18" s="844"/>
      <c r="B18" s="845"/>
      <c r="C18" s="144" t="s">
        <v>335</v>
      </c>
      <c r="D18" s="832"/>
      <c r="E18" s="833"/>
      <c r="F18" s="833"/>
      <c r="G18" s="834"/>
      <c r="H18" s="835" t="s">
        <v>417</v>
      </c>
      <c r="I18" s="835"/>
      <c r="J18" s="836"/>
      <c r="K18" s="830"/>
      <c r="L18" s="831"/>
    </row>
    <row r="19" spans="1:12" s="73" customFormat="1" ht="23.25" customHeight="1" thickBot="1">
      <c r="A19" s="844"/>
      <c r="B19" s="845"/>
      <c r="C19" s="144" t="s">
        <v>336</v>
      </c>
      <c r="D19" s="832"/>
      <c r="E19" s="833"/>
      <c r="F19" s="833"/>
      <c r="G19" s="833"/>
      <c r="H19" s="837" t="s">
        <v>416</v>
      </c>
      <c r="I19" s="838"/>
      <c r="J19" s="839"/>
      <c r="K19" s="630" t="s">
        <v>106</v>
      </c>
      <c r="L19" s="632"/>
    </row>
    <row r="20" spans="1:12" s="73" customFormat="1" ht="23.25" customHeight="1" thickBot="1">
      <c r="A20" s="844"/>
      <c r="B20" s="845"/>
      <c r="C20" s="144" t="s">
        <v>337</v>
      </c>
      <c r="D20" s="832"/>
      <c r="E20" s="833"/>
      <c r="F20" s="833"/>
      <c r="G20" s="834"/>
      <c r="H20" s="835" t="s">
        <v>417</v>
      </c>
      <c r="I20" s="835"/>
      <c r="J20" s="836"/>
      <c r="K20" s="830"/>
      <c r="L20" s="831"/>
    </row>
    <row r="21" spans="1:12" s="73" customFormat="1" ht="23.25" customHeight="1" thickBot="1">
      <c r="A21" s="844"/>
      <c r="B21" s="845"/>
      <c r="C21" s="144" t="s">
        <v>338</v>
      </c>
      <c r="D21" s="832"/>
      <c r="E21" s="833"/>
      <c r="F21" s="833"/>
      <c r="G21" s="833"/>
      <c r="H21" s="837" t="s">
        <v>416</v>
      </c>
      <c r="I21" s="838"/>
      <c r="J21" s="839"/>
      <c r="K21" s="630" t="s">
        <v>106</v>
      </c>
      <c r="L21" s="632"/>
    </row>
    <row r="22" spans="1:12" s="73" customFormat="1" ht="23.25" customHeight="1" thickBot="1">
      <c r="A22" s="844"/>
      <c r="B22" s="845"/>
      <c r="C22" s="144" t="s">
        <v>339</v>
      </c>
      <c r="D22" s="832"/>
      <c r="E22" s="833"/>
      <c r="F22" s="833"/>
      <c r="G22" s="834"/>
      <c r="H22" s="835" t="s">
        <v>417</v>
      </c>
      <c r="I22" s="835"/>
      <c r="J22" s="836"/>
      <c r="K22" s="830"/>
      <c r="L22" s="831"/>
    </row>
    <row r="23" spans="1:12" s="73" customFormat="1" ht="23.25" customHeight="1" thickBot="1">
      <c r="A23" s="844"/>
      <c r="B23" s="845"/>
      <c r="C23" s="144" t="s">
        <v>340</v>
      </c>
      <c r="D23" s="832"/>
      <c r="E23" s="833"/>
      <c r="F23" s="833"/>
      <c r="G23" s="833"/>
      <c r="H23" s="837" t="s">
        <v>416</v>
      </c>
      <c r="I23" s="838"/>
      <c r="J23" s="839"/>
      <c r="K23" s="630" t="s">
        <v>106</v>
      </c>
      <c r="L23" s="632"/>
    </row>
    <row r="24" spans="1:12" s="73" customFormat="1" ht="23.25" customHeight="1" thickBot="1">
      <c r="A24" s="844"/>
      <c r="B24" s="845"/>
      <c r="C24" s="144" t="s">
        <v>341</v>
      </c>
      <c r="D24" s="832"/>
      <c r="E24" s="833"/>
      <c r="F24" s="833"/>
      <c r="G24" s="834"/>
      <c r="H24" s="835" t="s">
        <v>417</v>
      </c>
      <c r="I24" s="835"/>
      <c r="J24" s="836"/>
      <c r="K24" s="830"/>
      <c r="L24" s="831"/>
    </row>
    <row r="25" spans="1:12" s="73" customFormat="1" ht="23.25" customHeight="1" thickBot="1">
      <c r="A25" s="844"/>
      <c r="B25" s="845"/>
      <c r="C25" s="144" t="s">
        <v>342</v>
      </c>
      <c r="D25" s="832"/>
      <c r="E25" s="833"/>
      <c r="F25" s="833"/>
      <c r="G25" s="833"/>
      <c r="H25" s="837" t="s">
        <v>416</v>
      </c>
      <c r="I25" s="838"/>
      <c r="J25" s="839"/>
      <c r="K25" s="630" t="s">
        <v>106</v>
      </c>
      <c r="L25" s="632"/>
    </row>
    <row r="26" spans="1:12" s="73" customFormat="1" ht="23.25" customHeight="1" thickBot="1">
      <c r="A26" s="844"/>
      <c r="B26" s="845"/>
      <c r="C26" s="144" t="s">
        <v>343</v>
      </c>
      <c r="D26" s="832"/>
      <c r="E26" s="833"/>
      <c r="F26" s="833"/>
      <c r="G26" s="834"/>
      <c r="H26" s="835" t="s">
        <v>417</v>
      </c>
      <c r="I26" s="835"/>
      <c r="J26" s="836"/>
      <c r="K26" s="830"/>
      <c r="L26" s="831"/>
    </row>
    <row r="27" spans="1:12" s="73" customFormat="1" ht="23.25" customHeight="1" thickBot="1">
      <c r="A27" s="844"/>
      <c r="B27" s="845"/>
      <c r="C27" s="144" t="s">
        <v>344</v>
      </c>
      <c r="D27" s="832"/>
      <c r="E27" s="833"/>
      <c r="F27" s="833"/>
      <c r="G27" s="833"/>
      <c r="H27" s="837" t="s">
        <v>416</v>
      </c>
      <c r="I27" s="838"/>
      <c r="J27" s="839"/>
      <c r="K27" s="630" t="s">
        <v>106</v>
      </c>
      <c r="L27" s="632"/>
    </row>
    <row r="28" spans="1:12" s="73" customFormat="1" ht="23.25" customHeight="1" thickBot="1">
      <c r="A28" s="844"/>
      <c r="B28" s="845"/>
      <c r="C28" s="144" t="s">
        <v>345</v>
      </c>
      <c r="D28" s="832"/>
      <c r="E28" s="833"/>
      <c r="F28" s="833"/>
      <c r="G28" s="834"/>
      <c r="H28" s="835" t="s">
        <v>417</v>
      </c>
      <c r="I28" s="835"/>
      <c r="J28" s="836"/>
      <c r="K28" s="830"/>
      <c r="L28" s="831"/>
    </row>
    <row r="29" spans="1:12" s="73" customFormat="1" ht="23.25" customHeight="1" thickBot="1">
      <c r="A29" s="844"/>
      <c r="B29" s="845"/>
      <c r="C29" s="144" t="s">
        <v>346</v>
      </c>
      <c r="D29" s="832"/>
      <c r="E29" s="833"/>
      <c r="F29" s="833"/>
      <c r="G29" s="833"/>
      <c r="H29" s="837" t="s">
        <v>416</v>
      </c>
      <c r="I29" s="838"/>
      <c r="J29" s="839"/>
      <c r="K29" s="630" t="s">
        <v>106</v>
      </c>
      <c r="L29" s="632"/>
    </row>
    <row r="30" spans="1:12" s="73" customFormat="1" ht="23.25" customHeight="1" thickBot="1">
      <c r="A30" s="844"/>
      <c r="B30" s="845"/>
      <c r="C30" s="144" t="s">
        <v>347</v>
      </c>
      <c r="D30" s="832"/>
      <c r="E30" s="833"/>
      <c r="F30" s="833"/>
      <c r="G30" s="834"/>
      <c r="H30" s="835" t="s">
        <v>417</v>
      </c>
      <c r="I30" s="835"/>
      <c r="J30" s="836"/>
      <c r="K30" s="830"/>
      <c r="L30" s="831"/>
    </row>
    <row r="31" spans="1:12" s="73" customFormat="1" ht="23.25" customHeight="1" thickBot="1">
      <c r="A31" s="844"/>
      <c r="B31" s="845"/>
      <c r="C31" s="144" t="s">
        <v>348</v>
      </c>
      <c r="D31" s="832"/>
      <c r="E31" s="833"/>
      <c r="F31" s="833"/>
      <c r="G31" s="833"/>
      <c r="H31" s="837" t="s">
        <v>416</v>
      </c>
      <c r="I31" s="838"/>
      <c r="J31" s="839"/>
      <c r="K31" s="630" t="s">
        <v>106</v>
      </c>
      <c r="L31" s="632"/>
    </row>
    <row r="32" spans="1:12" s="73" customFormat="1" ht="23.25" customHeight="1" thickBot="1">
      <c r="A32" s="844"/>
      <c r="B32" s="845"/>
      <c r="C32" s="144" t="s">
        <v>349</v>
      </c>
      <c r="D32" s="832"/>
      <c r="E32" s="833"/>
      <c r="F32" s="833"/>
      <c r="G32" s="834"/>
      <c r="H32" s="835" t="s">
        <v>417</v>
      </c>
      <c r="I32" s="835"/>
      <c r="J32" s="836"/>
      <c r="K32" s="830"/>
      <c r="L32" s="831"/>
    </row>
    <row r="33" spans="1:12" s="73" customFormat="1" ht="23.25" customHeight="1" thickBot="1">
      <c r="A33" s="844"/>
      <c r="B33" s="845"/>
      <c r="C33" s="144" t="s">
        <v>350</v>
      </c>
      <c r="D33" s="832"/>
      <c r="E33" s="833"/>
      <c r="F33" s="833"/>
      <c r="G33" s="833"/>
      <c r="H33" s="837" t="s">
        <v>416</v>
      </c>
      <c r="I33" s="838"/>
      <c r="J33" s="839"/>
      <c r="K33" s="630" t="s">
        <v>106</v>
      </c>
      <c r="L33" s="632"/>
    </row>
    <row r="34" spans="1:12" s="73" customFormat="1" ht="23.25" customHeight="1" thickBot="1">
      <c r="A34" s="844"/>
      <c r="B34" s="845"/>
      <c r="C34" s="144" t="s">
        <v>351</v>
      </c>
      <c r="D34" s="832"/>
      <c r="E34" s="833"/>
      <c r="F34" s="833"/>
      <c r="G34" s="834"/>
      <c r="H34" s="835" t="s">
        <v>417</v>
      </c>
      <c r="I34" s="835"/>
      <c r="J34" s="836"/>
      <c r="K34" s="830"/>
      <c r="L34" s="831"/>
    </row>
    <row r="35" spans="1:12" s="73" customFormat="1" ht="23.25" customHeight="1" thickBot="1">
      <c r="A35" s="844"/>
      <c r="B35" s="845"/>
      <c r="C35" s="144" t="s">
        <v>352</v>
      </c>
      <c r="D35" s="832"/>
      <c r="E35" s="833"/>
      <c r="F35" s="833"/>
      <c r="G35" s="833"/>
      <c r="H35" s="837" t="s">
        <v>416</v>
      </c>
      <c r="I35" s="838"/>
      <c r="J35" s="839"/>
      <c r="K35" s="630" t="s">
        <v>106</v>
      </c>
      <c r="L35" s="632"/>
    </row>
    <row r="36" spans="1:12" s="73" customFormat="1" ht="23.25" customHeight="1" thickBot="1">
      <c r="A36" s="844"/>
      <c r="B36" s="845"/>
      <c r="C36" s="144" t="s">
        <v>353</v>
      </c>
      <c r="D36" s="832"/>
      <c r="E36" s="833"/>
      <c r="F36" s="833"/>
      <c r="G36" s="834"/>
      <c r="H36" s="835" t="s">
        <v>417</v>
      </c>
      <c r="I36" s="835"/>
      <c r="J36" s="836"/>
      <c r="K36" s="830"/>
      <c r="L36" s="831"/>
    </row>
    <row r="37" spans="1:12" s="73" customFormat="1" ht="23.25" customHeight="1" thickBot="1">
      <c r="A37" s="844"/>
      <c r="B37" s="845"/>
      <c r="C37" s="144" t="s">
        <v>354</v>
      </c>
      <c r="D37" s="832"/>
      <c r="E37" s="833"/>
      <c r="F37" s="833"/>
      <c r="G37" s="833"/>
      <c r="H37" s="837" t="s">
        <v>416</v>
      </c>
      <c r="I37" s="838"/>
      <c r="J37" s="839"/>
      <c r="K37" s="630" t="s">
        <v>106</v>
      </c>
      <c r="L37" s="632"/>
    </row>
    <row r="38" spans="1:12" s="73" customFormat="1" ht="23.25" customHeight="1" thickBot="1">
      <c r="A38" s="844"/>
      <c r="B38" s="845"/>
      <c r="C38" s="158" t="s">
        <v>355</v>
      </c>
      <c r="D38" s="832"/>
      <c r="E38" s="833"/>
      <c r="F38" s="833"/>
      <c r="G38" s="834"/>
      <c r="H38" s="835" t="s">
        <v>417</v>
      </c>
      <c r="I38" s="835"/>
      <c r="J38" s="836"/>
      <c r="K38" s="830"/>
      <c r="L38" s="831"/>
    </row>
    <row r="39" spans="1:12" s="73" customFormat="1" ht="31.5" customHeight="1">
      <c r="A39" s="160"/>
      <c r="B39" s="159"/>
      <c r="C39" s="827"/>
      <c r="D39" s="828"/>
      <c r="E39" s="828"/>
      <c r="F39" s="828"/>
      <c r="G39" s="829"/>
      <c r="H39" s="822" t="s">
        <v>418</v>
      </c>
      <c r="I39" s="823"/>
      <c r="J39" s="824"/>
      <c r="K39" s="825">
        <f>K6+K8+K10+K12+K14+K16+K18+K20+K22+K24+K26+K28+K30+K32+K34+K36+K38</f>
        <v>0</v>
      </c>
      <c r="L39" s="826"/>
    </row>
    <row r="40" spans="1:12" s="73" customFormat="1" ht="23.25" customHeight="1" thickBot="1">
      <c r="A40" s="153"/>
      <c r="B40" s="153"/>
      <c r="C40" s="154"/>
      <c r="D40" s="155"/>
      <c r="E40" s="156"/>
      <c r="F40" s="156"/>
      <c r="G40" s="156"/>
      <c r="H40" s="156"/>
      <c r="I40" s="156"/>
      <c r="J40" s="6"/>
      <c r="K40" s="157"/>
      <c r="L40" s="157"/>
    </row>
    <row r="41" spans="1:12" s="142" customFormat="1" ht="12" customHeight="1" thickBot="1">
      <c r="A41" s="140" t="s">
        <v>41</v>
      </c>
      <c r="B41" s="141"/>
      <c r="C41" s="142" t="s">
        <v>43</v>
      </c>
      <c r="G41" s="143"/>
    </row>
    <row r="42" spans="1:12" s="142" customFormat="1" ht="12" customHeight="1">
      <c r="A42" s="140" t="s">
        <v>44</v>
      </c>
      <c r="B42" s="170" t="s">
        <v>443</v>
      </c>
    </row>
    <row r="43" spans="1:12" s="142" customFormat="1" ht="12" customHeight="1">
      <c r="A43" s="140"/>
    </row>
    <row r="44" spans="1:12" s="142" customFormat="1" ht="10.5">
      <c r="A44" s="140"/>
    </row>
    <row r="45" spans="1:12" s="142" customFormat="1" ht="10.5">
      <c r="A45" s="140"/>
    </row>
    <row r="46" spans="1:12" s="73" customFormat="1" ht="12">
      <c r="A46" s="137"/>
      <c r="B46" s="138"/>
      <c r="C46" s="138"/>
      <c r="D46" s="139"/>
      <c r="E46" s="139"/>
      <c r="F46" s="139"/>
      <c r="G46" s="139"/>
      <c r="H46" s="139"/>
      <c r="I46" s="139"/>
      <c r="J46" s="139"/>
      <c r="K46" s="139"/>
      <c r="L46" s="139"/>
    </row>
    <row r="85" spans="1:14" s="73" customFormat="1" hidden="1">
      <c r="A85"/>
      <c r="B85"/>
      <c r="C85"/>
      <c r="D85"/>
      <c r="E85"/>
      <c r="F85"/>
      <c r="G85"/>
      <c r="H85"/>
      <c r="I85"/>
      <c r="J85"/>
      <c r="K85"/>
      <c r="L85"/>
      <c r="M85"/>
      <c r="N85"/>
    </row>
    <row r="86" spans="1:14" hidden="1"/>
    <row r="87" spans="1:14" s="73" customFormat="1" hidden="1">
      <c r="A87"/>
      <c r="B87"/>
      <c r="C87"/>
      <c r="D87"/>
      <c r="E87"/>
      <c r="F87"/>
      <c r="G87"/>
      <c r="H87"/>
      <c r="I87"/>
      <c r="J87"/>
      <c r="K87"/>
      <c r="L87"/>
      <c r="M87"/>
      <c r="N87"/>
    </row>
    <row r="88" spans="1:14" s="73" customFormat="1" hidden="1">
      <c r="A88"/>
      <c r="B88"/>
      <c r="C88"/>
      <c r="D88"/>
      <c r="E88"/>
      <c r="F88"/>
      <c r="G88"/>
      <c r="H88"/>
      <c r="I88"/>
      <c r="J88"/>
      <c r="K88"/>
      <c r="L88"/>
      <c r="M88"/>
      <c r="N88"/>
    </row>
    <row r="89" spans="1:14" s="73" customFormat="1" hidden="1">
      <c r="A89"/>
      <c r="B89"/>
      <c r="C89"/>
      <c r="D89"/>
      <c r="E89"/>
      <c r="F89"/>
      <c r="G89"/>
      <c r="H89"/>
      <c r="I89"/>
      <c r="J89"/>
      <c r="K89"/>
      <c r="L89"/>
      <c r="M89"/>
      <c r="N89"/>
    </row>
    <row r="90" spans="1:14" s="73" customFormat="1" hidden="1">
      <c r="A90"/>
      <c r="B90"/>
      <c r="C90"/>
      <c r="D90"/>
      <c r="E90"/>
      <c r="F90"/>
      <c r="G90"/>
      <c r="H90"/>
      <c r="I90"/>
      <c r="J90"/>
      <c r="K90"/>
      <c r="L90"/>
      <c r="M90"/>
      <c r="N90"/>
    </row>
    <row r="91" spans="1:14" s="73" customFormat="1" hidden="1">
      <c r="A91"/>
      <c r="B91"/>
      <c r="C91"/>
      <c r="D91"/>
      <c r="E91"/>
      <c r="F91"/>
      <c r="G91"/>
      <c r="H91"/>
      <c r="I91"/>
      <c r="J91"/>
      <c r="K91"/>
      <c r="L91"/>
      <c r="M91"/>
      <c r="N91"/>
    </row>
    <row r="92" spans="1:14" s="73" customFormat="1" hidden="1">
      <c r="A92"/>
      <c r="B92"/>
      <c r="C92"/>
      <c r="D92"/>
      <c r="E92"/>
      <c r="F92"/>
      <c r="G92"/>
      <c r="H92"/>
      <c r="I92"/>
      <c r="J92"/>
      <c r="K92"/>
      <c r="L92"/>
      <c r="M92"/>
      <c r="N92"/>
    </row>
    <row r="93" spans="1:14" s="73" customFormat="1" hidden="1">
      <c r="A93"/>
      <c r="B93"/>
      <c r="C93"/>
      <c r="D93"/>
      <c r="E93"/>
      <c r="F93"/>
      <c r="G93"/>
      <c r="H93"/>
      <c r="I93"/>
      <c r="J93"/>
      <c r="K93"/>
      <c r="L93"/>
      <c r="M93"/>
      <c r="N93"/>
    </row>
    <row r="94" spans="1:14" s="73" customFormat="1" hidden="1">
      <c r="A94"/>
      <c r="B94"/>
      <c r="C94"/>
      <c r="D94"/>
      <c r="E94"/>
      <c r="F94"/>
      <c r="G94"/>
      <c r="H94"/>
      <c r="I94"/>
      <c r="J94"/>
      <c r="K94"/>
      <c r="L94"/>
      <c r="M94"/>
      <c r="N94"/>
    </row>
    <row r="95" spans="1:14" s="73" customFormat="1" hidden="1">
      <c r="A95"/>
      <c r="B95"/>
      <c r="C95"/>
      <c r="D95"/>
      <c r="E95"/>
      <c r="F95"/>
      <c r="G95"/>
      <c r="H95"/>
      <c r="I95"/>
      <c r="J95"/>
      <c r="K95"/>
      <c r="L95"/>
      <c r="M95"/>
      <c r="N95"/>
    </row>
    <row r="96" spans="1:14" s="73" customFormat="1" hidden="1">
      <c r="A96"/>
      <c r="B96"/>
      <c r="C96"/>
      <c r="D96"/>
      <c r="E96"/>
      <c r="F96"/>
      <c r="G96"/>
      <c r="H96"/>
      <c r="I96"/>
      <c r="J96"/>
      <c r="K96"/>
      <c r="L96"/>
      <c r="M96"/>
      <c r="N96"/>
    </row>
    <row r="97" spans="1:14" s="73" customFormat="1" hidden="1">
      <c r="A97"/>
      <c r="B97"/>
      <c r="C97"/>
      <c r="D97"/>
      <c r="E97"/>
      <c r="F97"/>
      <c r="G97"/>
      <c r="H97"/>
      <c r="I97"/>
      <c r="J97"/>
      <c r="K97"/>
      <c r="L97"/>
      <c r="M97"/>
      <c r="N97"/>
    </row>
    <row r="98" spans="1:14" s="73" customFormat="1" hidden="1">
      <c r="A98"/>
      <c r="B98"/>
      <c r="C98"/>
      <c r="D98"/>
      <c r="E98"/>
      <c r="F98"/>
      <c r="G98"/>
      <c r="H98"/>
      <c r="I98"/>
      <c r="J98"/>
      <c r="K98"/>
      <c r="L98"/>
      <c r="M98"/>
      <c r="N98"/>
    </row>
    <row r="99" spans="1:14" s="73" customFormat="1" hidden="1">
      <c r="A99"/>
      <c r="B99"/>
      <c r="C99"/>
      <c r="D99"/>
      <c r="E99"/>
      <c r="F99"/>
      <c r="G99"/>
      <c r="H99"/>
      <c r="I99"/>
      <c r="J99"/>
      <c r="K99"/>
      <c r="L99"/>
      <c r="M99"/>
      <c r="N99"/>
    </row>
    <row r="100" spans="1:14" s="73" customFormat="1" hidden="1">
      <c r="A100"/>
      <c r="B100"/>
      <c r="C100"/>
      <c r="D100"/>
      <c r="E100"/>
      <c r="F100"/>
      <c r="G100"/>
      <c r="H100"/>
      <c r="I100"/>
      <c r="J100"/>
      <c r="K100"/>
      <c r="L100"/>
      <c r="M100"/>
      <c r="N100"/>
    </row>
    <row r="101" spans="1:14" s="73" customFormat="1" hidden="1">
      <c r="A101"/>
      <c r="B101"/>
      <c r="C101"/>
      <c r="D101"/>
      <c r="E101"/>
      <c r="F101"/>
      <c r="G101"/>
      <c r="H101"/>
      <c r="I101"/>
      <c r="J101"/>
      <c r="K101"/>
      <c r="L101"/>
      <c r="M101"/>
      <c r="N101"/>
    </row>
    <row r="102" spans="1:14" s="73" customFormat="1" hidden="1">
      <c r="A102"/>
      <c r="B102"/>
      <c r="C102"/>
      <c r="D102"/>
      <c r="E102"/>
      <c r="F102"/>
      <c r="G102"/>
      <c r="H102"/>
      <c r="I102"/>
      <c r="J102"/>
      <c r="K102"/>
      <c r="L102"/>
      <c r="M102"/>
      <c r="N102"/>
    </row>
    <row r="103" spans="1:14" s="73" customFormat="1" hidden="1">
      <c r="A103"/>
      <c r="B103"/>
      <c r="C103"/>
      <c r="D103"/>
      <c r="E103"/>
      <c r="F103"/>
      <c r="G103"/>
      <c r="H103"/>
      <c r="I103"/>
      <c r="J103"/>
      <c r="K103"/>
      <c r="L103"/>
      <c r="M103"/>
      <c r="N103"/>
    </row>
    <row r="104" spans="1:14" s="73" customFormat="1" hidden="1">
      <c r="A104"/>
      <c r="B104"/>
      <c r="C104"/>
      <c r="D104"/>
      <c r="E104"/>
      <c r="F104"/>
      <c r="G104"/>
      <c r="H104"/>
      <c r="I104"/>
      <c r="J104"/>
      <c r="K104"/>
      <c r="L104"/>
      <c r="M104"/>
      <c r="N104"/>
    </row>
    <row r="105" spans="1:14" s="73" customFormat="1" hidden="1">
      <c r="A105"/>
      <c r="B105"/>
      <c r="C105"/>
      <c r="D105"/>
      <c r="E105"/>
      <c r="F105"/>
      <c r="G105"/>
      <c r="H105"/>
      <c r="I105"/>
      <c r="J105"/>
      <c r="K105"/>
      <c r="L105"/>
      <c r="M105"/>
      <c r="N105"/>
    </row>
    <row r="106" spans="1:14" s="73" customFormat="1" hidden="1">
      <c r="A106"/>
      <c r="B106"/>
      <c r="C106"/>
      <c r="D106"/>
      <c r="E106"/>
      <c r="F106"/>
      <c r="G106"/>
      <c r="H106"/>
      <c r="I106"/>
      <c r="J106"/>
      <c r="K106"/>
      <c r="L106"/>
      <c r="M106"/>
      <c r="N106"/>
    </row>
    <row r="107" spans="1:14" s="73" customFormat="1" hidden="1">
      <c r="A107"/>
      <c r="B107"/>
      <c r="C107"/>
      <c r="D107"/>
      <c r="E107"/>
      <c r="F107"/>
      <c r="G107"/>
      <c r="H107"/>
      <c r="I107"/>
      <c r="J107"/>
      <c r="K107"/>
      <c r="L107"/>
      <c r="M107"/>
      <c r="N107"/>
    </row>
    <row r="108" spans="1:14" s="73" customFormat="1" hidden="1">
      <c r="A108"/>
      <c r="B108"/>
      <c r="C108"/>
      <c r="D108"/>
      <c r="E108"/>
      <c r="F108"/>
      <c r="G108"/>
      <c r="H108"/>
      <c r="I108"/>
      <c r="J108"/>
      <c r="K108"/>
      <c r="L108"/>
      <c r="M108"/>
      <c r="N108"/>
    </row>
    <row r="109" spans="1:14" s="73" customFormat="1" hidden="1">
      <c r="A109"/>
      <c r="B109"/>
      <c r="C109"/>
      <c r="D109"/>
      <c r="E109"/>
      <c r="F109"/>
      <c r="G109"/>
      <c r="H109"/>
      <c r="I109"/>
      <c r="J109"/>
      <c r="K109"/>
      <c r="L109"/>
      <c r="M109"/>
      <c r="N109"/>
    </row>
    <row r="110" spans="1:14" s="73" customFormat="1" hidden="1">
      <c r="A110"/>
      <c r="B110"/>
      <c r="C110"/>
      <c r="D110"/>
      <c r="E110"/>
      <c r="F110"/>
      <c r="G110"/>
      <c r="H110"/>
      <c r="I110"/>
      <c r="J110"/>
      <c r="K110"/>
      <c r="L110"/>
      <c r="M110"/>
      <c r="N110"/>
    </row>
    <row r="111" spans="1:14" s="73" customFormat="1" hidden="1">
      <c r="A111"/>
      <c r="B111"/>
      <c r="C111"/>
      <c r="D111"/>
      <c r="E111"/>
      <c r="F111"/>
      <c r="G111"/>
      <c r="H111"/>
      <c r="I111"/>
      <c r="J111"/>
      <c r="K111"/>
      <c r="L111"/>
      <c r="M111"/>
      <c r="N111"/>
    </row>
    <row r="112" spans="1:14" s="73" customFormat="1" hidden="1">
      <c r="A112"/>
      <c r="B112"/>
      <c r="C112"/>
      <c r="D112"/>
      <c r="E112"/>
      <c r="F112"/>
      <c r="G112"/>
      <c r="H112"/>
      <c r="I112"/>
      <c r="J112"/>
      <c r="K112"/>
      <c r="L112"/>
      <c r="M112"/>
      <c r="N112"/>
    </row>
    <row r="113" spans="1:14" s="73" customFormat="1" hidden="1">
      <c r="A113"/>
      <c r="B113"/>
      <c r="C113"/>
      <c r="D113"/>
      <c r="E113"/>
      <c r="F113"/>
      <c r="G113"/>
      <c r="H113"/>
      <c r="I113"/>
      <c r="J113"/>
      <c r="K113"/>
      <c r="L113"/>
      <c r="M113"/>
      <c r="N113"/>
    </row>
    <row r="114" spans="1:14" s="73" customFormat="1" hidden="1">
      <c r="A114"/>
      <c r="B114"/>
      <c r="C114"/>
      <c r="D114"/>
      <c r="E114"/>
      <c r="F114"/>
      <c r="G114"/>
      <c r="H114"/>
      <c r="I114"/>
      <c r="J114"/>
      <c r="K114"/>
      <c r="L114"/>
      <c r="M114"/>
      <c r="N114"/>
    </row>
    <row r="115" spans="1:14" s="73" customFormat="1" hidden="1">
      <c r="A115"/>
      <c r="B115"/>
      <c r="C115"/>
      <c r="D115"/>
      <c r="E115"/>
      <c r="F115"/>
      <c r="G115"/>
      <c r="H115"/>
      <c r="I115"/>
      <c r="J115"/>
      <c r="K115"/>
      <c r="L115"/>
      <c r="M115"/>
      <c r="N115"/>
    </row>
    <row r="116" spans="1:14" s="73" customFormat="1" hidden="1">
      <c r="A116"/>
      <c r="B116"/>
      <c r="C116"/>
      <c r="D116"/>
      <c r="E116"/>
      <c r="F116"/>
      <c r="G116"/>
      <c r="H116"/>
      <c r="I116"/>
      <c r="J116"/>
      <c r="K116"/>
      <c r="L116"/>
      <c r="M116"/>
      <c r="N116"/>
    </row>
    <row r="117" spans="1:14" s="73" customFormat="1" hidden="1">
      <c r="A117"/>
      <c r="B117"/>
      <c r="C117"/>
      <c r="D117"/>
      <c r="E117"/>
      <c r="F117"/>
      <c r="G117"/>
      <c r="H117"/>
      <c r="I117"/>
      <c r="J117"/>
      <c r="K117"/>
      <c r="L117"/>
      <c r="M117"/>
      <c r="N117"/>
    </row>
    <row r="118" spans="1:14" s="73" customFormat="1" hidden="1">
      <c r="A118"/>
      <c r="B118"/>
      <c r="C118"/>
      <c r="D118"/>
      <c r="E118"/>
      <c r="F118"/>
      <c r="G118"/>
      <c r="H118"/>
      <c r="I118"/>
      <c r="J118"/>
      <c r="K118"/>
      <c r="L118"/>
      <c r="M118"/>
      <c r="N118"/>
    </row>
    <row r="119" spans="1:14" s="73" customFormat="1" hidden="1">
      <c r="A119"/>
      <c r="B119"/>
      <c r="C119"/>
      <c r="D119"/>
      <c r="E119"/>
      <c r="F119"/>
      <c r="G119"/>
      <c r="H119"/>
      <c r="I119"/>
      <c r="J119"/>
      <c r="K119"/>
      <c r="L119"/>
      <c r="M119"/>
      <c r="N119"/>
    </row>
    <row r="120" spans="1:14" s="73" customFormat="1" hidden="1">
      <c r="A120"/>
      <c r="B120"/>
      <c r="C120"/>
      <c r="D120"/>
      <c r="E120"/>
      <c r="F120"/>
      <c r="G120"/>
      <c r="H120"/>
      <c r="I120"/>
      <c r="J120"/>
      <c r="K120"/>
      <c r="L120"/>
      <c r="M120"/>
      <c r="N120"/>
    </row>
    <row r="121" spans="1:14" s="73" customFormat="1" hidden="1">
      <c r="A121"/>
      <c r="B121"/>
      <c r="C121"/>
      <c r="D121"/>
      <c r="E121"/>
      <c r="F121"/>
      <c r="G121"/>
      <c r="H121"/>
      <c r="I121"/>
      <c r="J121"/>
      <c r="K121"/>
      <c r="L121"/>
      <c r="M121"/>
      <c r="N121"/>
    </row>
    <row r="122" spans="1:14" s="73" customFormat="1" hidden="1">
      <c r="A122"/>
      <c r="B122"/>
      <c r="C122"/>
      <c r="D122"/>
      <c r="E122"/>
      <c r="F122"/>
      <c r="G122"/>
      <c r="H122"/>
      <c r="I122"/>
      <c r="J122"/>
      <c r="K122"/>
      <c r="L122"/>
      <c r="M122"/>
      <c r="N122"/>
    </row>
    <row r="123" spans="1:14" s="73" customFormat="1" hidden="1">
      <c r="A123"/>
      <c r="B123"/>
      <c r="C123"/>
      <c r="D123"/>
      <c r="E123"/>
      <c r="F123"/>
      <c r="G123"/>
      <c r="H123"/>
      <c r="I123"/>
      <c r="J123"/>
      <c r="K123"/>
      <c r="L123"/>
      <c r="M123"/>
      <c r="N123"/>
    </row>
    <row r="124" spans="1:14" s="73" customFormat="1" hidden="1">
      <c r="A124"/>
      <c r="B124"/>
      <c r="C124"/>
      <c r="D124"/>
      <c r="E124"/>
      <c r="F124"/>
      <c r="G124"/>
      <c r="H124"/>
      <c r="I124"/>
      <c r="J124"/>
      <c r="K124"/>
      <c r="L124"/>
      <c r="M124"/>
      <c r="N124"/>
    </row>
    <row r="125" spans="1:14" s="73" customFormat="1" hidden="1">
      <c r="A125"/>
      <c r="B125"/>
      <c r="C125"/>
      <c r="D125"/>
      <c r="E125"/>
      <c r="F125"/>
      <c r="G125"/>
      <c r="H125"/>
      <c r="I125"/>
      <c r="J125"/>
      <c r="K125"/>
      <c r="L125"/>
      <c r="M125"/>
      <c r="N125"/>
    </row>
    <row r="126" spans="1:14" s="73" customFormat="1" hidden="1">
      <c r="A126"/>
      <c r="B126"/>
      <c r="C126"/>
      <c r="D126"/>
      <c r="E126"/>
      <c r="F126"/>
      <c r="G126"/>
      <c r="H126"/>
      <c r="I126"/>
      <c r="J126"/>
      <c r="K126"/>
      <c r="L126"/>
      <c r="M126"/>
      <c r="N126"/>
    </row>
    <row r="127" spans="1:14" s="73" customFormat="1" hidden="1">
      <c r="A127"/>
      <c r="B127"/>
      <c r="C127"/>
      <c r="D127"/>
      <c r="E127"/>
      <c r="F127"/>
      <c r="G127"/>
      <c r="H127"/>
      <c r="I127"/>
      <c r="J127"/>
      <c r="K127"/>
      <c r="L127"/>
      <c r="M127"/>
      <c r="N127"/>
    </row>
    <row r="128" spans="1:14" s="73" customFormat="1" hidden="1">
      <c r="A128"/>
      <c r="B128"/>
      <c r="C128"/>
      <c r="D128"/>
      <c r="E128"/>
      <c r="F128"/>
      <c r="G128"/>
      <c r="H128"/>
      <c r="I128"/>
      <c r="J128"/>
      <c r="K128"/>
      <c r="L128"/>
      <c r="M128"/>
      <c r="N128"/>
    </row>
    <row r="129" spans="1:14" s="73" customFormat="1" hidden="1">
      <c r="A129"/>
      <c r="B129"/>
      <c r="C129"/>
      <c r="D129"/>
      <c r="E129"/>
      <c r="F129"/>
      <c r="G129"/>
      <c r="H129"/>
      <c r="I129"/>
      <c r="J129"/>
      <c r="K129"/>
      <c r="L129"/>
      <c r="M129"/>
      <c r="N129"/>
    </row>
    <row r="130" spans="1:14" s="73" customFormat="1" hidden="1">
      <c r="A130"/>
      <c r="B130"/>
      <c r="C130"/>
      <c r="D130"/>
      <c r="E130"/>
      <c r="F130"/>
      <c r="G130"/>
      <c r="H130"/>
      <c r="I130"/>
      <c r="J130"/>
      <c r="K130"/>
      <c r="L130"/>
      <c r="M130"/>
      <c r="N130"/>
    </row>
    <row r="131" spans="1:14" s="73" customFormat="1" hidden="1">
      <c r="A131"/>
      <c r="B131"/>
      <c r="C131"/>
      <c r="D131"/>
      <c r="E131"/>
      <c r="F131"/>
      <c r="G131"/>
      <c r="H131"/>
      <c r="I131"/>
      <c r="J131"/>
      <c r="K131"/>
      <c r="L131"/>
      <c r="M131"/>
      <c r="N131"/>
    </row>
    <row r="132" spans="1:14" s="73" customFormat="1" hidden="1">
      <c r="A132"/>
      <c r="B132"/>
      <c r="C132"/>
      <c r="D132"/>
      <c r="E132"/>
      <c r="F132"/>
      <c r="G132"/>
      <c r="H132"/>
      <c r="I132"/>
      <c r="J132"/>
      <c r="K132"/>
      <c r="L132"/>
      <c r="M132"/>
      <c r="N132"/>
    </row>
    <row r="133" spans="1:14" s="73" customFormat="1" hidden="1">
      <c r="A133"/>
      <c r="B133"/>
      <c r="C133"/>
      <c r="D133"/>
      <c r="E133"/>
      <c r="F133"/>
      <c r="G133"/>
      <c r="H133"/>
      <c r="I133"/>
      <c r="J133"/>
      <c r="K133"/>
      <c r="L133"/>
      <c r="M133"/>
      <c r="N133"/>
    </row>
    <row r="134" spans="1:14" s="73" customFormat="1" hidden="1">
      <c r="A134"/>
      <c r="B134"/>
      <c r="C134"/>
      <c r="D134"/>
      <c r="E134"/>
      <c r="F134"/>
      <c r="G134"/>
      <c r="H134"/>
      <c r="I134"/>
      <c r="J134"/>
      <c r="K134"/>
      <c r="L134"/>
      <c r="M134"/>
      <c r="N134"/>
    </row>
  </sheetData>
  <sheetProtection sheet="1" selectLockedCells="1"/>
  <mergeCells count="109">
    <mergeCell ref="D16:G16"/>
    <mergeCell ref="H16:J16"/>
    <mergeCell ref="D18:G18"/>
    <mergeCell ref="H18:J18"/>
    <mergeCell ref="D20:G20"/>
    <mergeCell ref="H20:J20"/>
    <mergeCell ref="D22:G22"/>
    <mergeCell ref="H22:J22"/>
    <mergeCell ref="A1:B1"/>
    <mergeCell ref="F2:K2"/>
    <mergeCell ref="A4:L4"/>
    <mergeCell ref="A5:B38"/>
    <mergeCell ref="K15:L15"/>
    <mergeCell ref="K16:L16"/>
    <mergeCell ref="K21:L21"/>
    <mergeCell ref="H6:J6"/>
    <mergeCell ref="D6:G6"/>
    <mergeCell ref="D8:G8"/>
    <mergeCell ref="H8:J8"/>
    <mergeCell ref="D10:G10"/>
    <mergeCell ref="H10:J10"/>
    <mergeCell ref="D12:G12"/>
    <mergeCell ref="H12:J12"/>
    <mergeCell ref="D14:G14"/>
    <mergeCell ref="H14:J14"/>
    <mergeCell ref="K9:L9"/>
    <mergeCell ref="K10:L10"/>
    <mergeCell ref="K8:L8"/>
    <mergeCell ref="K5:L5"/>
    <mergeCell ref="K6:L6"/>
    <mergeCell ref="D15:G15"/>
    <mergeCell ref="H15:J15"/>
    <mergeCell ref="K7:L7"/>
    <mergeCell ref="H5:J5"/>
    <mergeCell ref="D5:G5"/>
    <mergeCell ref="D7:G7"/>
    <mergeCell ref="H7:J7"/>
    <mergeCell ref="D9:G9"/>
    <mergeCell ref="H9:J9"/>
    <mergeCell ref="K13:L13"/>
    <mergeCell ref="K14:L14"/>
    <mergeCell ref="K11:L11"/>
    <mergeCell ref="K12:L12"/>
    <mergeCell ref="D11:G11"/>
    <mergeCell ref="H11:J11"/>
    <mergeCell ref="D13:G13"/>
    <mergeCell ref="H13:J13"/>
    <mergeCell ref="K19:L19"/>
    <mergeCell ref="K20:L20"/>
    <mergeCell ref="K17:L17"/>
    <mergeCell ref="K18:L18"/>
    <mergeCell ref="K24:L24"/>
    <mergeCell ref="K25:L25"/>
    <mergeCell ref="K22:L22"/>
    <mergeCell ref="K23:L23"/>
    <mergeCell ref="D25:G25"/>
    <mergeCell ref="H25:J25"/>
    <mergeCell ref="D24:G24"/>
    <mergeCell ref="H24:J24"/>
    <mergeCell ref="D17:G17"/>
    <mergeCell ref="H17:J17"/>
    <mergeCell ref="D19:G19"/>
    <mergeCell ref="H19:J19"/>
    <mergeCell ref="D21:G21"/>
    <mergeCell ref="H21:J21"/>
    <mergeCell ref="D23:G23"/>
    <mergeCell ref="H23:J23"/>
    <mergeCell ref="K28:L28"/>
    <mergeCell ref="K29:L29"/>
    <mergeCell ref="K26:L26"/>
    <mergeCell ref="K27:L27"/>
    <mergeCell ref="D26:G26"/>
    <mergeCell ref="H26:J26"/>
    <mergeCell ref="D28:G28"/>
    <mergeCell ref="H28:J28"/>
    <mergeCell ref="D27:G27"/>
    <mergeCell ref="H27:J27"/>
    <mergeCell ref="D29:G29"/>
    <mergeCell ref="H29:J29"/>
    <mergeCell ref="K32:L32"/>
    <mergeCell ref="K33:L33"/>
    <mergeCell ref="K30:L30"/>
    <mergeCell ref="K31:L31"/>
    <mergeCell ref="D30:G30"/>
    <mergeCell ref="H30:J30"/>
    <mergeCell ref="D32:G32"/>
    <mergeCell ref="H32:J32"/>
    <mergeCell ref="D31:G31"/>
    <mergeCell ref="H31:J31"/>
    <mergeCell ref="D33:G33"/>
    <mergeCell ref="H33:J33"/>
    <mergeCell ref="K36:L36"/>
    <mergeCell ref="K34:L34"/>
    <mergeCell ref="K35:L35"/>
    <mergeCell ref="D34:G34"/>
    <mergeCell ref="H34:J34"/>
    <mergeCell ref="D36:G36"/>
    <mergeCell ref="H36:J36"/>
    <mergeCell ref="D35:G35"/>
    <mergeCell ref="H35:J35"/>
    <mergeCell ref="H39:J39"/>
    <mergeCell ref="K39:L39"/>
    <mergeCell ref="C39:G39"/>
    <mergeCell ref="K38:L38"/>
    <mergeCell ref="K37:L37"/>
    <mergeCell ref="D38:G38"/>
    <mergeCell ref="H38:J38"/>
    <mergeCell ref="D37:G37"/>
    <mergeCell ref="H37:J37"/>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5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40" t="s">
        <v>434</v>
      </c>
      <c r="B1" s="840"/>
      <c r="C1" s="73"/>
      <c r="D1" s="73"/>
      <c r="E1" s="133"/>
      <c r="F1" s="73"/>
      <c r="G1" s="73"/>
      <c r="H1" s="73"/>
      <c r="I1" s="73"/>
      <c r="J1" s="73"/>
      <c r="K1" s="73"/>
      <c r="L1" s="134"/>
      <c r="M1" s="73"/>
      <c r="N1" s="73"/>
    </row>
    <row r="2" spans="1:25" s="73" customFormat="1" ht="12.75" thickBot="1">
      <c r="E2" s="135" t="s">
        <v>0</v>
      </c>
      <c r="F2" s="258">
        <f>'様式-共1-Ⅰ（建築）'!H2</f>
        <v>23021001</v>
      </c>
      <c r="G2" s="259"/>
      <c r="H2" s="259"/>
      <c r="I2" s="259"/>
      <c r="J2" s="259"/>
      <c r="K2" s="260"/>
      <c r="L2" s="136"/>
    </row>
    <row r="3" spans="1:25" s="99" customFormat="1" ht="10.5" customHeight="1">
      <c r="G3" s="100"/>
      <c r="H3" s="100"/>
      <c r="I3" s="100"/>
      <c r="J3" s="128"/>
      <c r="K3" s="128"/>
      <c r="L3" s="128"/>
      <c r="M3" s="128"/>
      <c r="N3" s="128"/>
      <c r="O3" s="128"/>
      <c r="P3" s="128"/>
      <c r="Q3" s="101"/>
      <c r="U3" s="129"/>
      <c r="V3" s="129"/>
      <c r="W3" s="129"/>
      <c r="X3" s="129"/>
      <c r="Y3" s="129"/>
    </row>
    <row r="4" spans="1:25" s="73" customFormat="1" ht="23.25" customHeight="1" thickBot="1">
      <c r="A4" s="841" t="s">
        <v>357</v>
      </c>
      <c r="B4" s="841"/>
      <c r="C4" s="841"/>
      <c r="D4" s="841"/>
      <c r="E4" s="841"/>
      <c r="F4" s="841"/>
      <c r="G4" s="841"/>
      <c r="H4" s="841"/>
      <c r="I4" s="841"/>
      <c r="J4" s="841"/>
      <c r="K4" s="841"/>
      <c r="L4" s="841"/>
    </row>
    <row r="5" spans="1:25" s="73" customFormat="1" ht="23.25" customHeight="1" thickBot="1">
      <c r="A5" s="842" t="s">
        <v>356</v>
      </c>
      <c r="B5" s="843"/>
      <c r="C5" s="144" t="s">
        <v>362</v>
      </c>
      <c r="D5" s="832"/>
      <c r="E5" s="833"/>
      <c r="F5" s="833"/>
      <c r="G5" s="833"/>
      <c r="H5" s="837" t="s">
        <v>416</v>
      </c>
      <c r="I5" s="838"/>
      <c r="J5" s="839"/>
      <c r="K5" s="630" t="s">
        <v>106</v>
      </c>
      <c r="L5" s="634"/>
      <c r="P5" s="102" t="s">
        <v>229</v>
      </c>
    </row>
    <row r="6" spans="1:25" s="73" customFormat="1" ht="23.25" customHeight="1" thickBot="1">
      <c r="A6" s="844"/>
      <c r="B6" s="845"/>
      <c r="C6" s="144" t="s">
        <v>359</v>
      </c>
      <c r="D6" s="832"/>
      <c r="E6" s="833"/>
      <c r="F6" s="833"/>
      <c r="G6" s="834"/>
      <c r="H6" s="835" t="s">
        <v>417</v>
      </c>
      <c r="I6" s="835"/>
      <c r="J6" s="836"/>
      <c r="K6" s="830"/>
      <c r="L6" s="831"/>
      <c r="P6" s="102" t="s">
        <v>280</v>
      </c>
    </row>
    <row r="7" spans="1:25" s="73" customFormat="1" ht="23.25" customHeight="1" thickBot="1">
      <c r="A7" s="844"/>
      <c r="B7" s="845"/>
      <c r="C7" s="144" t="s">
        <v>360</v>
      </c>
      <c r="D7" s="832"/>
      <c r="E7" s="833"/>
      <c r="F7" s="833"/>
      <c r="G7" s="833"/>
      <c r="H7" s="837" t="s">
        <v>416</v>
      </c>
      <c r="I7" s="838"/>
      <c r="J7" s="839"/>
      <c r="K7" s="630" t="s">
        <v>106</v>
      </c>
      <c r="L7" s="632"/>
      <c r="P7" s="102"/>
    </row>
    <row r="8" spans="1:25" s="73" customFormat="1" ht="23.25" customHeight="1" thickBot="1">
      <c r="A8" s="844"/>
      <c r="B8" s="845"/>
      <c r="C8" s="144" t="s">
        <v>363</v>
      </c>
      <c r="D8" s="832"/>
      <c r="E8" s="833"/>
      <c r="F8" s="833"/>
      <c r="G8" s="834"/>
      <c r="H8" s="835" t="s">
        <v>417</v>
      </c>
      <c r="I8" s="835"/>
      <c r="J8" s="836"/>
      <c r="K8" s="830"/>
      <c r="L8" s="831"/>
    </row>
    <row r="9" spans="1:25" s="73" customFormat="1" ht="23.25" customHeight="1" thickBot="1">
      <c r="A9" s="844"/>
      <c r="B9" s="845"/>
      <c r="C9" s="144" t="s">
        <v>364</v>
      </c>
      <c r="D9" s="832"/>
      <c r="E9" s="833"/>
      <c r="F9" s="833"/>
      <c r="G9" s="833"/>
      <c r="H9" s="837" t="s">
        <v>416</v>
      </c>
      <c r="I9" s="838"/>
      <c r="J9" s="839"/>
      <c r="K9" s="630" t="s">
        <v>106</v>
      </c>
      <c r="L9" s="632"/>
    </row>
    <row r="10" spans="1:25" s="73" customFormat="1" ht="24" customHeight="1" thickBot="1">
      <c r="A10" s="844"/>
      <c r="B10" s="845"/>
      <c r="C10" s="144" t="s">
        <v>365</v>
      </c>
      <c r="D10" s="832"/>
      <c r="E10" s="833"/>
      <c r="F10" s="833"/>
      <c r="G10" s="834"/>
      <c r="H10" s="835" t="s">
        <v>417</v>
      </c>
      <c r="I10" s="835"/>
      <c r="J10" s="836"/>
      <c r="K10" s="830"/>
      <c r="L10" s="831"/>
    </row>
    <row r="11" spans="1:25" s="73" customFormat="1" ht="23.25" customHeight="1" thickBot="1">
      <c r="A11" s="844"/>
      <c r="B11" s="845"/>
      <c r="C11" s="144" t="s">
        <v>366</v>
      </c>
      <c r="D11" s="832"/>
      <c r="E11" s="833"/>
      <c r="F11" s="833"/>
      <c r="G11" s="833"/>
      <c r="H11" s="837" t="s">
        <v>416</v>
      </c>
      <c r="I11" s="838"/>
      <c r="J11" s="839"/>
      <c r="K11" s="630" t="s">
        <v>106</v>
      </c>
      <c r="L11" s="632"/>
    </row>
    <row r="12" spans="1:25" s="73" customFormat="1" ht="23.25" customHeight="1" thickBot="1">
      <c r="A12" s="844"/>
      <c r="B12" s="845"/>
      <c r="C12" s="144" t="s">
        <v>367</v>
      </c>
      <c r="D12" s="832"/>
      <c r="E12" s="833"/>
      <c r="F12" s="833"/>
      <c r="G12" s="834"/>
      <c r="H12" s="835" t="s">
        <v>417</v>
      </c>
      <c r="I12" s="835"/>
      <c r="J12" s="836"/>
      <c r="K12" s="830"/>
      <c r="L12" s="831"/>
    </row>
    <row r="13" spans="1:25" s="73" customFormat="1" ht="23.25" customHeight="1" thickBot="1">
      <c r="A13" s="844"/>
      <c r="B13" s="845"/>
      <c r="C13" s="144" t="s">
        <v>368</v>
      </c>
      <c r="D13" s="832"/>
      <c r="E13" s="833"/>
      <c r="F13" s="833"/>
      <c r="G13" s="833"/>
      <c r="H13" s="837" t="s">
        <v>416</v>
      </c>
      <c r="I13" s="838"/>
      <c r="J13" s="839"/>
      <c r="K13" s="630" t="s">
        <v>106</v>
      </c>
      <c r="L13" s="632"/>
    </row>
    <row r="14" spans="1:25" s="73" customFormat="1" ht="23.25" customHeight="1" thickBot="1">
      <c r="A14" s="844"/>
      <c r="B14" s="845"/>
      <c r="C14" s="144" t="s">
        <v>369</v>
      </c>
      <c r="D14" s="832"/>
      <c r="E14" s="833"/>
      <c r="F14" s="833"/>
      <c r="G14" s="834"/>
      <c r="H14" s="835" t="s">
        <v>417</v>
      </c>
      <c r="I14" s="835"/>
      <c r="J14" s="836"/>
      <c r="K14" s="830"/>
      <c r="L14" s="831"/>
    </row>
    <row r="15" spans="1:25" s="73" customFormat="1" ht="23.25" customHeight="1" thickBot="1">
      <c r="A15" s="844"/>
      <c r="B15" s="845"/>
      <c r="C15" s="144" t="s">
        <v>370</v>
      </c>
      <c r="D15" s="832"/>
      <c r="E15" s="833"/>
      <c r="F15" s="833"/>
      <c r="G15" s="833"/>
      <c r="H15" s="837" t="s">
        <v>416</v>
      </c>
      <c r="I15" s="838"/>
      <c r="J15" s="839"/>
      <c r="K15" s="630" t="s">
        <v>106</v>
      </c>
      <c r="L15" s="632"/>
    </row>
    <row r="16" spans="1:25" s="73" customFormat="1" ht="23.25" customHeight="1" thickBot="1">
      <c r="A16" s="844"/>
      <c r="B16" s="845"/>
      <c r="C16" s="144" t="s">
        <v>371</v>
      </c>
      <c r="D16" s="832"/>
      <c r="E16" s="833"/>
      <c r="F16" s="833"/>
      <c r="G16" s="834"/>
      <c r="H16" s="835" t="s">
        <v>417</v>
      </c>
      <c r="I16" s="835"/>
      <c r="J16" s="836"/>
      <c r="K16" s="830"/>
      <c r="L16" s="831"/>
    </row>
    <row r="17" spans="1:12" s="73" customFormat="1" ht="23.25" customHeight="1" thickBot="1">
      <c r="A17" s="844"/>
      <c r="B17" s="845"/>
      <c r="C17" s="144" t="s">
        <v>372</v>
      </c>
      <c r="D17" s="832"/>
      <c r="E17" s="833"/>
      <c r="F17" s="833"/>
      <c r="G17" s="833"/>
      <c r="H17" s="837" t="s">
        <v>416</v>
      </c>
      <c r="I17" s="838"/>
      <c r="J17" s="839"/>
      <c r="K17" s="630" t="s">
        <v>106</v>
      </c>
      <c r="L17" s="632"/>
    </row>
    <row r="18" spans="1:12" s="73" customFormat="1" ht="23.25" customHeight="1" thickBot="1">
      <c r="A18" s="844"/>
      <c r="B18" s="845"/>
      <c r="C18" s="144" t="s">
        <v>374</v>
      </c>
      <c r="D18" s="832"/>
      <c r="E18" s="833"/>
      <c r="F18" s="833"/>
      <c r="G18" s="834"/>
      <c r="H18" s="835" t="s">
        <v>417</v>
      </c>
      <c r="I18" s="835"/>
      <c r="J18" s="836"/>
      <c r="K18" s="830"/>
      <c r="L18" s="831"/>
    </row>
    <row r="19" spans="1:12" s="73" customFormat="1" ht="23.25" customHeight="1" thickBot="1">
      <c r="A19" s="844"/>
      <c r="B19" s="845"/>
      <c r="C19" s="144" t="s">
        <v>375</v>
      </c>
      <c r="D19" s="832"/>
      <c r="E19" s="833"/>
      <c r="F19" s="833"/>
      <c r="G19" s="833"/>
      <c r="H19" s="837" t="s">
        <v>416</v>
      </c>
      <c r="I19" s="838"/>
      <c r="J19" s="839"/>
      <c r="K19" s="630" t="s">
        <v>106</v>
      </c>
      <c r="L19" s="632"/>
    </row>
    <row r="20" spans="1:12" s="73" customFormat="1" ht="23.25" customHeight="1" thickBot="1">
      <c r="A20" s="844"/>
      <c r="B20" s="845"/>
      <c r="C20" s="144" t="s">
        <v>373</v>
      </c>
      <c r="D20" s="832"/>
      <c r="E20" s="833"/>
      <c r="F20" s="833"/>
      <c r="G20" s="834"/>
      <c r="H20" s="835" t="s">
        <v>417</v>
      </c>
      <c r="I20" s="835"/>
      <c r="J20" s="836"/>
      <c r="K20" s="830"/>
      <c r="L20" s="831"/>
    </row>
    <row r="21" spans="1:12" s="73" customFormat="1" ht="23.25" customHeight="1" thickBot="1">
      <c r="A21" s="844"/>
      <c r="B21" s="845"/>
      <c r="C21" s="144" t="s">
        <v>376</v>
      </c>
      <c r="D21" s="832"/>
      <c r="E21" s="833"/>
      <c r="F21" s="833"/>
      <c r="G21" s="833"/>
      <c r="H21" s="837" t="s">
        <v>416</v>
      </c>
      <c r="I21" s="838"/>
      <c r="J21" s="839"/>
      <c r="K21" s="630" t="s">
        <v>106</v>
      </c>
      <c r="L21" s="632"/>
    </row>
    <row r="22" spans="1:12" s="73" customFormat="1" ht="23.25" customHeight="1" thickBot="1">
      <c r="A22" s="844"/>
      <c r="B22" s="845"/>
      <c r="C22" s="144" t="s">
        <v>377</v>
      </c>
      <c r="D22" s="832"/>
      <c r="E22" s="833"/>
      <c r="F22" s="833"/>
      <c r="G22" s="834"/>
      <c r="H22" s="835" t="s">
        <v>417</v>
      </c>
      <c r="I22" s="835"/>
      <c r="J22" s="836"/>
      <c r="K22" s="830"/>
      <c r="L22" s="831"/>
    </row>
    <row r="23" spans="1:12" s="73" customFormat="1" ht="23.25" customHeight="1" thickBot="1">
      <c r="A23" s="844"/>
      <c r="B23" s="845"/>
      <c r="C23" s="144" t="s">
        <v>378</v>
      </c>
      <c r="D23" s="832"/>
      <c r="E23" s="833"/>
      <c r="F23" s="833"/>
      <c r="G23" s="833"/>
      <c r="H23" s="837" t="s">
        <v>416</v>
      </c>
      <c r="I23" s="838"/>
      <c r="J23" s="839"/>
      <c r="K23" s="630" t="s">
        <v>106</v>
      </c>
      <c r="L23" s="632"/>
    </row>
    <row r="24" spans="1:12" s="73" customFormat="1" ht="23.25" customHeight="1" thickBot="1">
      <c r="A24" s="844"/>
      <c r="B24" s="845"/>
      <c r="C24" s="144" t="s">
        <v>379</v>
      </c>
      <c r="D24" s="832"/>
      <c r="E24" s="833"/>
      <c r="F24" s="833"/>
      <c r="G24" s="834"/>
      <c r="H24" s="835" t="s">
        <v>417</v>
      </c>
      <c r="I24" s="835"/>
      <c r="J24" s="836"/>
      <c r="K24" s="830"/>
      <c r="L24" s="831"/>
    </row>
    <row r="25" spans="1:12" s="73" customFormat="1" ht="23.25" customHeight="1" thickBot="1">
      <c r="A25" s="844"/>
      <c r="B25" s="845"/>
      <c r="C25" s="144" t="s">
        <v>380</v>
      </c>
      <c r="D25" s="832"/>
      <c r="E25" s="833"/>
      <c r="F25" s="833"/>
      <c r="G25" s="833"/>
      <c r="H25" s="837" t="s">
        <v>416</v>
      </c>
      <c r="I25" s="838"/>
      <c r="J25" s="839"/>
      <c r="K25" s="630" t="s">
        <v>106</v>
      </c>
      <c r="L25" s="632"/>
    </row>
    <row r="26" spans="1:12" s="73" customFormat="1" ht="23.25" customHeight="1" thickBot="1">
      <c r="A26" s="844"/>
      <c r="B26" s="845"/>
      <c r="C26" s="144" t="s">
        <v>381</v>
      </c>
      <c r="D26" s="832"/>
      <c r="E26" s="833"/>
      <c r="F26" s="833"/>
      <c r="G26" s="834"/>
      <c r="H26" s="835" t="s">
        <v>417</v>
      </c>
      <c r="I26" s="835"/>
      <c r="J26" s="836"/>
      <c r="K26" s="830"/>
      <c r="L26" s="831"/>
    </row>
    <row r="27" spans="1:12" s="73" customFormat="1" ht="23.25" customHeight="1" thickBot="1">
      <c r="A27" s="844"/>
      <c r="B27" s="845"/>
      <c r="C27" s="144" t="s">
        <v>382</v>
      </c>
      <c r="D27" s="832"/>
      <c r="E27" s="833"/>
      <c r="F27" s="833"/>
      <c r="G27" s="833"/>
      <c r="H27" s="837" t="s">
        <v>416</v>
      </c>
      <c r="I27" s="838"/>
      <c r="J27" s="839"/>
      <c r="K27" s="630" t="s">
        <v>106</v>
      </c>
      <c r="L27" s="632"/>
    </row>
    <row r="28" spans="1:12" s="73" customFormat="1" ht="23.25" customHeight="1" thickBot="1">
      <c r="A28" s="844"/>
      <c r="B28" s="845"/>
      <c r="C28" s="144" t="s">
        <v>383</v>
      </c>
      <c r="D28" s="832"/>
      <c r="E28" s="833"/>
      <c r="F28" s="833"/>
      <c r="G28" s="834"/>
      <c r="H28" s="835" t="s">
        <v>417</v>
      </c>
      <c r="I28" s="835"/>
      <c r="J28" s="836"/>
      <c r="K28" s="830"/>
      <c r="L28" s="831"/>
    </row>
    <row r="29" spans="1:12" s="73" customFormat="1" ht="23.25" customHeight="1" thickBot="1">
      <c r="A29" s="844"/>
      <c r="B29" s="845"/>
      <c r="C29" s="144" t="s">
        <v>384</v>
      </c>
      <c r="D29" s="832"/>
      <c r="E29" s="833"/>
      <c r="F29" s="833"/>
      <c r="G29" s="833"/>
      <c r="H29" s="837" t="s">
        <v>416</v>
      </c>
      <c r="I29" s="838"/>
      <c r="J29" s="839"/>
      <c r="K29" s="630" t="s">
        <v>106</v>
      </c>
      <c r="L29" s="632"/>
    </row>
    <row r="30" spans="1:12" s="73" customFormat="1" ht="23.25" customHeight="1" thickBot="1">
      <c r="A30" s="844"/>
      <c r="B30" s="845"/>
      <c r="C30" s="144" t="s">
        <v>385</v>
      </c>
      <c r="D30" s="832"/>
      <c r="E30" s="833"/>
      <c r="F30" s="833"/>
      <c r="G30" s="834"/>
      <c r="H30" s="835" t="s">
        <v>417</v>
      </c>
      <c r="I30" s="835"/>
      <c r="J30" s="836"/>
      <c r="K30" s="830"/>
      <c r="L30" s="831"/>
    </row>
    <row r="31" spans="1:12" s="73" customFormat="1" ht="23.25" customHeight="1" thickBot="1">
      <c r="A31" s="844"/>
      <c r="B31" s="845"/>
      <c r="C31" s="144" t="s">
        <v>386</v>
      </c>
      <c r="D31" s="832"/>
      <c r="E31" s="833"/>
      <c r="F31" s="833"/>
      <c r="G31" s="833"/>
      <c r="H31" s="837" t="s">
        <v>416</v>
      </c>
      <c r="I31" s="838"/>
      <c r="J31" s="839"/>
      <c r="K31" s="630" t="s">
        <v>106</v>
      </c>
      <c r="L31" s="632"/>
    </row>
    <row r="32" spans="1:12" s="73" customFormat="1" ht="23.25" customHeight="1" thickBot="1">
      <c r="A32" s="844"/>
      <c r="B32" s="845"/>
      <c r="C32" s="144" t="s">
        <v>387</v>
      </c>
      <c r="D32" s="832"/>
      <c r="E32" s="833"/>
      <c r="F32" s="833"/>
      <c r="G32" s="834"/>
      <c r="H32" s="835" t="s">
        <v>417</v>
      </c>
      <c r="I32" s="835"/>
      <c r="J32" s="836"/>
      <c r="K32" s="830"/>
      <c r="L32" s="831"/>
    </row>
    <row r="33" spans="1:12" s="73" customFormat="1" ht="23.25" customHeight="1" thickBot="1">
      <c r="A33" s="844"/>
      <c r="B33" s="845"/>
      <c r="C33" s="144" t="s">
        <v>388</v>
      </c>
      <c r="D33" s="832"/>
      <c r="E33" s="833"/>
      <c r="F33" s="833"/>
      <c r="G33" s="833"/>
      <c r="H33" s="837" t="s">
        <v>416</v>
      </c>
      <c r="I33" s="838"/>
      <c r="J33" s="839"/>
      <c r="K33" s="630" t="s">
        <v>106</v>
      </c>
      <c r="L33" s="632"/>
    </row>
    <row r="34" spans="1:12" s="73" customFormat="1" ht="23.25" customHeight="1" thickBot="1">
      <c r="A34" s="844"/>
      <c r="B34" s="845"/>
      <c r="C34" s="144" t="s">
        <v>389</v>
      </c>
      <c r="D34" s="832"/>
      <c r="E34" s="833"/>
      <c r="F34" s="833"/>
      <c r="G34" s="834"/>
      <c r="H34" s="835" t="s">
        <v>417</v>
      </c>
      <c r="I34" s="835"/>
      <c r="J34" s="836"/>
      <c r="K34" s="830"/>
      <c r="L34" s="831"/>
    </row>
    <row r="35" spans="1:12" s="73" customFormat="1" ht="23.25" customHeight="1" thickBot="1">
      <c r="A35" s="844"/>
      <c r="B35" s="845"/>
      <c r="C35" s="144" t="s">
        <v>390</v>
      </c>
      <c r="D35" s="832"/>
      <c r="E35" s="833"/>
      <c r="F35" s="833"/>
      <c r="G35" s="833"/>
      <c r="H35" s="837" t="s">
        <v>416</v>
      </c>
      <c r="I35" s="838"/>
      <c r="J35" s="839"/>
      <c r="K35" s="630" t="s">
        <v>106</v>
      </c>
      <c r="L35" s="632"/>
    </row>
    <row r="36" spans="1:12" s="73" customFormat="1" ht="23.25" customHeight="1" thickBot="1">
      <c r="A36" s="844"/>
      <c r="B36" s="845"/>
      <c r="C36" s="144" t="s">
        <v>391</v>
      </c>
      <c r="D36" s="832"/>
      <c r="E36" s="833"/>
      <c r="F36" s="833"/>
      <c r="G36" s="834"/>
      <c r="H36" s="835" t="s">
        <v>417</v>
      </c>
      <c r="I36" s="835"/>
      <c r="J36" s="836"/>
      <c r="K36" s="830"/>
      <c r="L36" s="831"/>
    </row>
    <row r="37" spans="1:12" s="73" customFormat="1" ht="23.25" customHeight="1" thickBot="1">
      <c r="A37" s="844"/>
      <c r="B37" s="845"/>
      <c r="C37" s="144" t="s">
        <v>392</v>
      </c>
      <c r="D37" s="832"/>
      <c r="E37" s="833"/>
      <c r="F37" s="833"/>
      <c r="G37" s="833"/>
      <c r="H37" s="837" t="s">
        <v>416</v>
      </c>
      <c r="I37" s="838"/>
      <c r="J37" s="839"/>
      <c r="K37" s="630" t="s">
        <v>106</v>
      </c>
      <c r="L37" s="632"/>
    </row>
    <row r="38" spans="1:12" s="73" customFormat="1" ht="23.25" customHeight="1" thickBot="1">
      <c r="A38" s="844"/>
      <c r="B38" s="845"/>
      <c r="C38" s="158" t="s">
        <v>393</v>
      </c>
      <c r="D38" s="832"/>
      <c r="E38" s="833"/>
      <c r="F38" s="833"/>
      <c r="G38" s="834"/>
      <c r="H38" s="835" t="s">
        <v>417</v>
      </c>
      <c r="I38" s="835"/>
      <c r="J38" s="836"/>
      <c r="K38" s="830"/>
      <c r="L38" s="831"/>
    </row>
    <row r="39" spans="1:12" s="73" customFormat="1" ht="31.5" customHeight="1">
      <c r="A39" s="160"/>
      <c r="B39" s="159"/>
      <c r="C39" s="827"/>
      <c r="D39" s="828"/>
      <c r="E39" s="828"/>
      <c r="F39" s="828"/>
      <c r="G39" s="829"/>
      <c r="H39" s="822" t="s">
        <v>419</v>
      </c>
      <c r="I39" s="823"/>
      <c r="J39" s="824"/>
      <c r="K39" s="825">
        <f>K6+K8+K10+K12+K14+K16+K18+K20+K22+K24+K26+K28+K30+K32+K34+K36+K38</f>
        <v>0</v>
      </c>
      <c r="L39" s="826"/>
    </row>
    <row r="40" spans="1:12" s="73" customFormat="1" ht="23.25" customHeight="1" thickBot="1">
      <c r="A40" s="153"/>
      <c r="B40" s="153"/>
      <c r="C40" s="154"/>
      <c r="D40" s="155"/>
      <c r="E40" s="156"/>
      <c r="F40" s="156"/>
      <c r="G40" s="156"/>
      <c r="H40" s="156"/>
      <c r="I40" s="156"/>
      <c r="J40" s="6"/>
      <c r="K40" s="157"/>
      <c r="L40" s="157"/>
    </row>
    <row r="41" spans="1:12" s="142" customFormat="1" ht="12" customHeight="1" thickBot="1">
      <c r="A41" s="140" t="s">
        <v>41</v>
      </c>
      <c r="B41" s="141"/>
      <c r="C41" s="142" t="s">
        <v>43</v>
      </c>
      <c r="G41" s="143"/>
    </row>
    <row r="42" spans="1:12" s="142" customFormat="1" ht="12" customHeight="1">
      <c r="A42" s="140" t="s">
        <v>44</v>
      </c>
      <c r="B42" s="170" t="s">
        <v>443</v>
      </c>
    </row>
    <row r="43" spans="1:12" s="142" customFormat="1" ht="12" customHeight="1">
      <c r="A43" s="140"/>
    </row>
    <row r="44" spans="1:12" s="142" customFormat="1" ht="10.5">
      <c r="A44" s="140"/>
    </row>
    <row r="45" spans="1:12" s="142" customFormat="1" ht="10.5">
      <c r="A45" s="140"/>
    </row>
    <row r="46" spans="1:12" s="73" customFormat="1" ht="12">
      <c r="A46" s="137"/>
      <c r="B46" s="138"/>
      <c r="C46" s="138"/>
      <c r="D46" s="139"/>
      <c r="E46" s="139"/>
      <c r="F46" s="139"/>
      <c r="G46" s="139"/>
      <c r="H46" s="139"/>
      <c r="I46" s="139"/>
      <c r="J46" s="139"/>
      <c r="K46" s="139"/>
      <c r="L46" s="139"/>
    </row>
    <row r="85" spans="1:14" s="73" customFormat="1" hidden="1">
      <c r="A85"/>
      <c r="B85"/>
      <c r="C85"/>
      <c r="D85"/>
      <c r="E85"/>
      <c r="F85"/>
      <c r="G85"/>
      <c r="H85"/>
      <c r="I85"/>
      <c r="J85"/>
      <c r="K85"/>
      <c r="L85"/>
      <c r="M85"/>
      <c r="N85"/>
    </row>
    <row r="86" spans="1:14" hidden="1"/>
    <row r="87" spans="1:14" s="73" customFormat="1" hidden="1">
      <c r="A87"/>
      <c r="B87"/>
      <c r="C87"/>
      <c r="D87"/>
      <c r="E87"/>
      <c r="F87"/>
      <c r="G87"/>
      <c r="H87"/>
      <c r="I87"/>
      <c r="J87"/>
      <c r="K87"/>
      <c r="L87"/>
      <c r="M87"/>
      <c r="N87"/>
    </row>
    <row r="88" spans="1:14" s="73" customFormat="1" hidden="1">
      <c r="A88"/>
      <c r="B88"/>
      <c r="C88"/>
      <c r="D88"/>
      <c r="E88"/>
      <c r="F88"/>
      <c r="G88"/>
      <c r="H88"/>
      <c r="I88"/>
      <c r="J88"/>
      <c r="K88"/>
      <c r="L88"/>
      <c r="M88"/>
      <c r="N88"/>
    </row>
    <row r="89" spans="1:14" s="73" customFormat="1" hidden="1">
      <c r="A89"/>
      <c r="B89"/>
      <c r="C89"/>
      <c r="D89"/>
      <c r="E89"/>
      <c r="F89"/>
      <c r="G89"/>
      <c r="H89"/>
      <c r="I89"/>
      <c r="J89"/>
      <c r="K89"/>
      <c r="L89"/>
      <c r="M89"/>
      <c r="N89"/>
    </row>
    <row r="90" spans="1:14" s="73" customFormat="1" hidden="1">
      <c r="A90"/>
      <c r="B90"/>
      <c r="C90"/>
      <c r="D90"/>
      <c r="E90"/>
      <c r="F90"/>
      <c r="G90"/>
      <c r="H90"/>
      <c r="I90"/>
      <c r="J90"/>
      <c r="K90"/>
      <c r="L90"/>
      <c r="M90"/>
      <c r="N90"/>
    </row>
    <row r="91" spans="1:14" s="73" customFormat="1" hidden="1">
      <c r="A91"/>
      <c r="B91"/>
      <c r="C91"/>
      <c r="D91"/>
      <c r="E91"/>
      <c r="F91"/>
      <c r="G91"/>
      <c r="H91"/>
      <c r="I91"/>
      <c r="J91"/>
      <c r="K91"/>
      <c r="L91"/>
      <c r="M91"/>
      <c r="N91"/>
    </row>
    <row r="92" spans="1:14" s="73" customFormat="1" hidden="1">
      <c r="A92"/>
      <c r="B92"/>
      <c r="C92"/>
      <c r="D92"/>
      <c r="E92"/>
      <c r="F92"/>
      <c r="G92"/>
      <c r="H92"/>
      <c r="I92"/>
      <c r="J92"/>
      <c r="K92"/>
      <c r="L92"/>
      <c r="M92"/>
      <c r="N92"/>
    </row>
    <row r="93" spans="1:14" s="73" customFormat="1" hidden="1">
      <c r="A93"/>
      <c r="B93"/>
      <c r="C93"/>
      <c r="D93"/>
      <c r="E93"/>
      <c r="F93"/>
      <c r="G93"/>
      <c r="H93"/>
      <c r="I93"/>
      <c r="J93"/>
      <c r="K93"/>
      <c r="L93"/>
      <c r="M93"/>
      <c r="N93"/>
    </row>
    <row r="94" spans="1:14" s="73" customFormat="1" hidden="1">
      <c r="A94"/>
      <c r="B94"/>
      <c r="C94"/>
      <c r="D94"/>
      <c r="E94"/>
      <c r="F94"/>
      <c r="G94"/>
      <c r="H94"/>
      <c r="I94"/>
      <c r="J94"/>
      <c r="K94"/>
      <c r="L94"/>
      <c r="M94"/>
      <c r="N94"/>
    </row>
    <row r="95" spans="1:14" s="73" customFormat="1" hidden="1">
      <c r="A95"/>
      <c r="B95"/>
      <c r="C95"/>
      <c r="D95"/>
      <c r="E95"/>
      <c r="F95"/>
      <c r="G95"/>
      <c r="H95"/>
      <c r="I95"/>
      <c r="J95"/>
      <c r="K95"/>
      <c r="L95"/>
      <c r="M95"/>
      <c r="N95"/>
    </row>
    <row r="96" spans="1:14" s="73" customFormat="1" hidden="1">
      <c r="A96"/>
      <c r="B96"/>
      <c r="C96"/>
      <c r="D96"/>
      <c r="E96"/>
      <c r="F96"/>
      <c r="G96"/>
      <c r="H96"/>
      <c r="I96"/>
      <c r="J96"/>
      <c r="K96"/>
      <c r="L96"/>
      <c r="M96"/>
      <c r="N96"/>
    </row>
    <row r="97" spans="1:14" s="73" customFormat="1" hidden="1">
      <c r="A97"/>
      <c r="B97"/>
      <c r="C97"/>
      <c r="D97"/>
      <c r="E97"/>
      <c r="F97"/>
      <c r="G97"/>
      <c r="H97"/>
      <c r="I97"/>
      <c r="J97"/>
      <c r="K97"/>
      <c r="L97"/>
      <c r="M97"/>
      <c r="N97"/>
    </row>
    <row r="98" spans="1:14" s="73" customFormat="1" hidden="1">
      <c r="A98"/>
      <c r="B98"/>
      <c r="C98"/>
      <c r="D98"/>
      <c r="E98"/>
      <c r="F98"/>
      <c r="G98"/>
      <c r="H98"/>
      <c r="I98"/>
      <c r="J98"/>
      <c r="K98"/>
      <c r="L98"/>
      <c r="M98"/>
      <c r="N98"/>
    </row>
    <row r="99" spans="1:14" s="73" customFormat="1" hidden="1">
      <c r="A99"/>
      <c r="B99"/>
      <c r="C99"/>
      <c r="D99"/>
      <c r="E99"/>
      <c r="F99"/>
      <c r="G99"/>
      <c r="H99"/>
      <c r="I99"/>
      <c r="J99"/>
      <c r="K99"/>
      <c r="L99"/>
      <c r="M99"/>
      <c r="N99"/>
    </row>
    <row r="100" spans="1:14" s="73" customFormat="1" hidden="1">
      <c r="A100"/>
      <c r="B100"/>
      <c r="C100"/>
      <c r="D100"/>
      <c r="E100"/>
      <c r="F100"/>
      <c r="G100"/>
      <c r="H100"/>
      <c r="I100"/>
      <c r="J100"/>
      <c r="K100"/>
      <c r="L100"/>
      <c r="M100"/>
      <c r="N100"/>
    </row>
    <row r="101" spans="1:14" s="73" customFormat="1" hidden="1">
      <c r="A101"/>
      <c r="B101"/>
      <c r="C101"/>
      <c r="D101"/>
      <c r="E101"/>
      <c r="F101"/>
      <c r="G101"/>
      <c r="H101"/>
      <c r="I101"/>
      <c r="J101"/>
      <c r="K101"/>
      <c r="L101"/>
      <c r="M101"/>
      <c r="N101"/>
    </row>
    <row r="102" spans="1:14" s="73" customFormat="1" hidden="1">
      <c r="A102"/>
      <c r="B102"/>
      <c r="C102"/>
      <c r="D102"/>
      <c r="E102"/>
      <c r="F102"/>
      <c r="G102"/>
      <c r="H102"/>
      <c r="I102"/>
      <c r="J102"/>
      <c r="K102"/>
      <c r="L102"/>
      <c r="M102"/>
      <c r="N102"/>
    </row>
    <row r="103" spans="1:14" s="73" customFormat="1" hidden="1">
      <c r="A103"/>
      <c r="B103"/>
      <c r="C103"/>
      <c r="D103"/>
      <c r="E103"/>
      <c r="F103"/>
      <c r="G103"/>
      <c r="H103"/>
      <c r="I103"/>
      <c r="J103"/>
      <c r="K103"/>
      <c r="L103"/>
      <c r="M103"/>
      <c r="N103"/>
    </row>
    <row r="104" spans="1:14" s="73" customFormat="1" hidden="1">
      <c r="A104"/>
      <c r="B104"/>
      <c r="C104"/>
      <c r="D104"/>
      <c r="E104"/>
      <c r="F104"/>
      <c r="G104"/>
      <c r="H104"/>
      <c r="I104"/>
      <c r="J104"/>
      <c r="K104"/>
      <c r="L104"/>
      <c r="M104"/>
      <c r="N104"/>
    </row>
    <row r="105" spans="1:14" s="73" customFormat="1" hidden="1">
      <c r="A105"/>
      <c r="B105"/>
      <c r="C105"/>
      <c r="D105"/>
      <c r="E105"/>
      <c r="F105"/>
      <c r="G105"/>
      <c r="H105"/>
      <c r="I105"/>
      <c r="J105"/>
      <c r="K105"/>
      <c r="L105"/>
      <c r="M105"/>
      <c r="N105"/>
    </row>
    <row r="106" spans="1:14" s="73" customFormat="1" hidden="1">
      <c r="A106"/>
      <c r="B106"/>
      <c r="C106"/>
      <c r="D106"/>
      <c r="E106"/>
      <c r="F106"/>
      <c r="G106"/>
      <c r="H106"/>
      <c r="I106"/>
      <c r="J106"/>
      <c r="K106"/>
      <c r="L106"/>
      <c r="M106"/>
      <c r="N106"/>
    </row>
    <row r="107" spans="1:14" s="73" customFormat="1" hidden="1">
      <c r="A107"/>
      <c r="B107"/>
      <c r="C107"/>
      <c r="D107"/>
      <c r="E107"/>
      <c r="F107"/>
      <c r="G107"/>
      <c r="H107"/>
      <c r="I107"/>
      <c r="J107"/>
      <c r="K107"/>
      <c r="L107"/>
      <c r="M107"/>
      <c r="N107"/>
    </row>
    <row r="108" spans="1:14" s="73" customFormat="1" hidden="1">
      <c r="A108"/>
      <c r="B108"/>
      <c r="C108"/>
      <c r="D108"/>
      <c r="E108"/>
      <c r="F108"/>
      <c r="G108"/>
      <c r="H108"/>
      <c r="I108"/>
      <c r="J108"/>
      <c r="K108"/>
      <c r="L108"/>
      <c r="M108"/>
      <c r="N108"/>
    </row>
    <row r="109" spans="1:14" s="73" customFormat="1" hidden="1">
      <c r="A109"/>
      <c r="B109"/>
      <c r="C109"/>
      <c r="D109"/>
      <c r="E109"/>
      <c r="F109"/>
      <c r="G109"/>
      <c r="H109"/>
      <c r="I109"/>
      <c r="J109"/>
      <c r="K109"/>
      <c r="L109"/>
      <c r="M109"/>
      <c r="N109"/>
    </row>
    <row r="110" spans="1:14" s="73" customFormat="1" hidden="1">
      <c r="A110"/>
      <c r="B110"/>
      <c r="C110"/>
      <c r="D110"/>
      <c r="E110"/>
      <c r="F110"/>
      <c r="G110"/>
      <c r="H110"/>
      <c r="I110"/>
      <c r="J110"/>
      <c r="K110"/>
      <c r="L110"/>
      <c r="M110"/>
      <c r="N110"/>
    </row>
    <row r="111" spans="1:14" s="73" customFormat="1" hidden="1">
      <c r="A111"/>
      <c r="B111"/>
      <c r="C111"/>
      <c r="D111"/>
      <c r="E111"/>
      <c r="F111"/>
      <c r="G111"/>
      <c r="H111"/>
      <c r="I111"/>
      <c r="J111"/>
      <c r="K111"/>
      <c r="L111"/>
      <c r="M111"/>
      <c r="N111"/>
    </row>
    <row r="112" spans="1:14" s="73" customFormat="1" hidden="1">
      <c r="A112"/>
      <c r="B112"/>
      <c r="C112"/>
      <c r="D112"/>
      <c r="E112"/>
      <c r="F112"/>
      <c r="G112"/>
      <c r="H112"/>
      <c r="I112"/>
      <c r="J112"/>
      <c r="K112"/>
      <c r="L112"/>
      <c r="M112"/>
      <c r="N112"/>
    </row>
    <row r="113" spans="1:14" s="73" customFormat="1" hidden="1">
      <c r="A113"/>
      <c r="B113"/>
      <c r="C113"/>
      <c r="D113"/>
      <c r="E113"/>
      <c r="F113"/>
      <c r="G113"/>
      <c r="H113"/>
      <c r="I113"/>
      <c r="J113"/>
      <c r="K113"/>
      <c r="L113"/>
      <c r="M113"/>
      <c r="N113"/>
    </row>
    <row r="114" spans="1:14" s="73" customFormat="1" hidden="1">
      <c r="A114"/>
      <c r="B114"/>
      <c r="C114"/>
      <c r="D114"/>
      <c r="E114"/>
      <c r="F114"/>
      <c r="G114"/>
      <c r="H114"/>
      <c r="I114"/>
      <c r="J114"/>
      <c r="K114"/>
      <c r="L114"/>
      <c r="M114"/>
      <c r="N114"/>
    </row>
    <row r="115" spans="1:14" s="73" customFormat="1" hidden="1">
      <c r="A115"/>
      <c r="B115"/>
      <c r="C115"/>
      <c r="D115"/>
      <c r="E115"/>
      <c r="F115"/>
      <c r="G115"/>
      <c r="H115"/>
      <c r="I115"/>
      <c r="J115"/>
      <c r="K115"/>
      <c r="L115"/>
      <c r="M115"/>
      <c r="N115"/>
    </row>
    <row r="116" spans="1:14" s="73" customFormat="1" hidden="1">
      <c r="A116"/>
      <c r="B116"/>
      <c r="C116"/>
      <c r="D116"/>
      <c r="E116"/>
      <c r="F116"/>
      <c r="G116"/>
      <c r="H116"/>
      <c r="I116"/>
      <c r="J116"/>
      <c r="K116"/>
      <c r="L116"/>
      <c r="M116"/>
      <c r="N116"/>
    </row>
    <row r="117" spans="1:14" s="73" customFormat="1" hidden="1">
      <c r="A117"/>
      <c r="B117"/>
      <c r="C117"/>
      <c r="D117"/>
      <c r="E117"/>
      <c r="F117"/>
      <c r="G117"/>
      <c r="H117"/>
      <c r="I117"/>
      <c r="J117"/>
      <c r="K117"/>
      <c r="L117"/>
      <c r="M117"/>
      <c r="N117"/>
    </row>
    <row r="118" spans="1:14" s="73" customFormat="1" hidden="1">
      <c r="A118"/>
      <c r="B118"/>
      <c r="C118"/>
      <c r="D118"/>
      <c r="E118"/>
      <c r="F118"/>
      <c r="G118"/>
      <c r="H118"/>
      <c r="I118"/>
      <c r="J118"/>
      <c r="K118"/>
      <c r="L118"/>
      <c r="M118"/>
      <c r="N118"/>
    </row>
    <row r="119" spans="1:14" s="73" customFormat="1" hidden="1">
      <c r="A119"/>
      <c r="B119"/>
      <c r="C119"/>
      <c r="D119"/>
      <c r="E119"/>
      <c r="F119"/>
      <c r="G119"/>
      <c r="H119"/>
      <c r="I119"/>
      <c r="J119"/>
      <c r="K119"/>
      <c r="L119"/>
      <c r="M119"/>
      <c r="N119"/>
    </row>
    <row r="120" spans="1:14" s="73" customFormat="1" hidden="1">
      <c r="A120"/>
      <c r="B120"/>
      <c r="C120"/>
      <c r="D120"/>
      <c r="E120"/>
      <c r="F120"/>
      <c r="G120"/>
      <c r="H120"/>
      <c r="I120"/>
      <c r="J120"/>
      <c r="K120"/>
      <c r="L120"/>
      <c r="M120"/>
      <c r="N120"/>
    </row>
    <row r="121" spans="1:14" s="73" customFormat="1" hidden="1">
      <c r="A121"/>
      <c r="B121"/>
      <c r="C121"/>
      <c r="D121"/>
      <c r="E121"/>
      <c r="F121"/>
      <c r="G121"/>
      <c r="H121"/>
      <c r="I121"/>
      <c r="J121"/>
      <c r="K121"/>
      <c r="L121"/>
      <c r="M121"/>
      <c r="N121"/>
    </row>
    <row r="122" spans="1:14" s="73" customFormat="1" hidden="1">
      <c r="A122"/>
      <c r="B122"/>
      <c r="C122"/>
      <c r="D122"/>
      <c r="E122"/>
      <c r="F122"/>
      <c r="G122"/>
      <c r="H122"/>
      <c r="I122"/>
      <c r="J122"/>
      <c r="K122"/>
      <c r="L122"/>
      <c r="M122"/>
      <c r="N122"/>
    </row>
    <row r="123" spans="1:14" s="73" customFormat="1" hidden="1">
      <c r="A123"/>
      <c r="B123"/>
      <c r="C123"/>
      <c r="D123"/>
      <c r="E123"/>
      <c r="F123"/>
      <c r="G123"/>
      <c r="H123"/>
      <c r="I123"/>
      <c r="J123"/>
      <c r="K123"/>
      <c r="L123"/>
      <c r="M123"/>
      <c r="N123"/>
    </row>
    <row r="124" spans="1:14" s="73" customFormat="1" hidden="1">
      <c r="A124"/>
      <c r="B124"/>
      <c r="C124"/>
      <c r="D124"/>
      <c r="E124"/>
      <c r="F124"/>
      <c r="G124"/>
      <c r="H124"/>
      <c r="I124"/>
      <c r="J124"/>
      <c r="K124"/>
      <c r="L124"/>
      <c r="M124"/>
      <c r="N124"/>
    </row>
    <row r="125" spans="1:14" s="73" customFormat="1" hidden="1">
      <c r="A125"/>
      <c r="B125"/>
      <c r="C125"/>
      <c r="D125"/>
      <c r="E125"/>
      <c r="F125"/>
      <c r="G125"/>
      <c r="H125"/>
      <c r="I125"/>
      <c r="J125"/>
      <c r="K125"/>
      <c r="L125"/>
      <c r="M125"/>
      <c r="N125"/>
    </row>
    <row r="126" spans="1:14" s="73" customFormat="1" hidden="1">
      <c r="A126"/>
      <c r="B126"/>
      <c r="C126"/>
      <c r="D126"/>
      <c r="E126"/>
      <c r="F126"/>
      <c r="G126"/>
      <c r="H126"/>
      <c r="I126"/>
      <c r="J126"/>
      <c r="K126"/>
      <c r="L126"/>
      <c r="M126"/>
      <c r="N126"/>
    </row>
    <row r="127" spans="1:14" s="73" customFormat="1" hidden="1">
      <c r="A127"/>
      <c r="B127"/>
      <c r="C127"/>
      <c r="D127"/>
      <c r="E127"/>
      <c r="F127"/>
      <c r="G127"/>
      <c r="H127"/>
      <c r="I127"/>
      <c r="J127"/>
      <c r="K127"/>
      <c r="L127"/>
      <c r="M127"/>
      <c r="N127"/>
    </row>
    <row r="128" spans="1:14" s="73" customFormat="1" hidden="1">
      <c r="A128"/>
      <c r="B128"/>
      <c r="C128"/>
      <c r="D128"/>
      <c r="E128"/>
      <c r="F128"/>
      <c r="G128"/>
      <c r="H128"/>
      <c r="I128"/>
      <c r="J128"/>
      <c r="K128"/>
      <c r="L128"/>
      <c r="M128"/>
      <c r="N128"/>
    </row>
    <row r="129" spans="1:14" s="73" customFormat="1" hidden="1">
      <c r="A129"/>
      <c r="B129"/>
      <c r="C129"/>
      <c r="D129"/>
      <c r="E129"/>
      <c r="F129"/>
      <c r="G129"/>
      <c r="H129"/>
      <c r="I129"/>
      <c r="J129"/>
      <c r="K129"/>
      <c r="L129"/>
      <c r="M129"/>
      <c r="N129"/>
    </row>
    <row r="130" spans="1:14" s="73" customFormat="1" hidden="1">
      <c r="A130"/>
      <c r="B130"/>
      <c r="C130"/>
      <c r="D130"/>
      <c r="E130"/>
      <c r="F130"/>
      <c r="G130"/>
      <c r="H130"/>
      <c r="I130"/>
      <c r="J130"/>
      <c r="K130"/>
      <c r="L130"/>
      <c r="M130"/>
      <c r="N130"/>
    </row>
    <row r="131" spans="1:14" s="73" customFormat="1" hidden="1">
      <c r="A131"/>
      <c r="B131"/>
      <c r="C131"/>
      <c r="D131"/>
      <c r="E131"/>
      <c r="F131"/>
      <c r="G131"/>
      <c r="H131"/>
      <c r="I131"/>
      <c r="J131"/>
      <c r="K131"/>
      <c r="L131"/>
      <c r="M131"/>
      <c r="N131"/>
    </row>
    <row r="132" spans="1:14" s="73" customFormat="1" hidden="1">
      <c r="A132"/>
      <c r="B132"/>
      <c r="C132"/>
      <c r="D132"/>
      <c r="E132"/>
      <c r="F132"/>
      <c r="G132"/>
      <c r="H132"/>
      <c r="I132"/>
      <c r="J132"/>
      <c r="K132"/>
      <c r="L132"/>
      <c r="M132"/>
      <c r="N132"/>
    </row>
    <row r="133" spans="1:14" s="73" customFormat="1" hidden="1">
      <c r="A133"/>
      <c r="B133"/>
      <c r="C133"/>
      <c r="D133"/>
      <c r="E133"/>
      <c r="F133"/>
      <c r="G133"/>
      <c r="H133"/>
      <c r="I133"/>
      <c r="J133"/>
      <c r="K133"/>
      <c r="L133"/>
      <c r="M133"/>
      <c r="N133"/>
    </row>
    <row r="134" spans="1:14" s="73" customFormat="1" hidden="1">
      <c r="A134"/>
      <c r="B134"/>
      <c r="C134"/>
      <c r="D134"/>
      <c r="E134"/>
      <c r="F134"/>
      <c r="G134"/>
      <c r="H134"/>
      <c r="I134"/>
      <c r="J134"/>
      <c r="K134"/>
      <c r="L134"/>
      <c r="M134"/>
      <c r="N134"/>
    </row>
  </sheetData>
  <sheetProtection sheet="1" selectLockedCells="1"/>
  <mergeCells count="109">
    <mergeCell ref="K7:L7"/>
    <mergeCell ref="K8:L8"/>
    <mergeCell ref="A1:B1"/>
    <mergeCell ref="F2:K2"/>
    <mergeCell ref="A4:L4"/>
    <mergeCell ref="A5:B38"/>
    <mergeCell ref="K5:L5"/>
    <mergeCell ref="K6:L6"/>
    <mergeCell ref="D5:G5"/>
    <mergeCell ref="H5:J5"/>
    <mergeCell ref="D6:G6"/>
    <mergeCell ref="H6:J6"/>
    <mergeCell ref="D7:G7"/>
    <mergeCell ref="H7:J7"/>
    <mergeCell ref="D8:G8"/>
    <mergeCell ref="H8:J8"/>
    <mergeCell ref="K11:L11"/>
    <mergeCell ref="K12:L12"/>
    <mergeCell ref="K9:L9"/>
    <mergeCell ref="K10:L10"/>
    <mergeCell ref="D9:G9"/>
    <mergeCell ref="H9:J9"/>
    <mergeCell ref="D10:G10"/>
    <mergeCell ref="H10:J10"/>
    <mergeCell ref="D11:G11"/>
    <mergeCell ref="H11:J11"/>
    <mergeCell ref="D12:G12"/>
    <mergeCell ref="H12:J12"/>
    <mergeCell ref="K15:L15"/>
    <mergeCell ref="K16:L16"/>
    <mergeCell ref="K13:L13"/>
    <mergeCell ref="K14:L14"/>
    <mergeCell ref="D13:G13"/>
    <mergeCell ref="H13:J13"/>
    <mergeCell ref="D14:G14"/>
    <mergeCell ref="H14:J14"/>
    <mergeCell ref="D15:G15"/>
    <mergeCell ref="H15:J15"/>
    <mergeCell ref="D16:G16"/>
    <mergeCell ref="H16:J16"/>
    <mergeCell ref="K19:L19"/>
    <mergeCell ref="K20:L20"/>
    <mergeCell ref="K17:L17"/>
    <mergeCell ref="K18:L18"/>
    <mergeCell ref="D17:G17"/>
    <mergeCell ref="H17:J17"/>
    <mergeCell ref="D18:G18"/>
    <mergeCell ref="H18:J18"/>
    <mergeCell ref="D19:G19"/>
    <mergeCell ref="H19:J19"/>
    <mergeCell ref="D20:G20"/>
    <mergeCell ref="H20:J20"/>
    <mergeCell ref="K23:L23"/>
    <mergeCell ref="K24:L24"/>
    <mergeCell ref="K21:L21"/>
    <mergeCell ref="K22:L22"/>
    <mergeCell ref="D21:G21"/>
    <mergeCell ref="H21:J21"/>
    <mergeCell ref="D22:G22"/>
    <mergeCell ref="H22:J22"/>
    <mergeCell ref="D23:G23"/>
    <mergeCell ref="H23:J23"/>
    <mergeCell ref="D24:G24"/>
    <mergeCell ref="H24:J24"/>
    <mergeCell ref="K27:L27"/>
    <mergeCell ref="K28:L28"/>
    <mergeCell ref="K25:L25"/>
    <mergeCell ref="K26:L26"/>
    <mergeCell ref="D25:G25"/>
    <mergeCell ref="H25:J25"/>
    <mergeCell ref="D26:G26"/>
    <mergeCell ref="H26:J26"/>
    <mergeCell ref="D27:G27"/>
    <mergeCell ref="H27:J27"/>
    <mergeCell ref="D28:G28"/>
    <mergeCell ref="H28:J28"/>
    <mergeCell ref="K31:L31"/>
    <mergeCell ref="K32:L32"/>
    <mergeCell ref="K29:L29"/>
    <mergeCell ref="K30:L30"/>
    <mergeCell ref="D29:G29"/>
    <mergeCell ref="H29:J29"/>
    <mergeCell ref="D30:G30"/>
    <mergeCell ref="H30:J30"/>
    <mergeCell ref="D31:G31"/>
    <mergeCell ref="H31:J31"/>
    <mergeCell ref="D32:G32"/>
    <mergeCell ref="H32:J32"/>
    <mergeCell ref="K35:L35"/>
    <mergeCell ref="K36:L36"/>
    <mergeCell ref="K33:L33"/>
    <mergeCell ref="K34:L34"/>
    <mergeCell ref="D33:G33"/>
    <mergeCell ref="H33:J33"/>
    <mergeCell ref="D34:G34"/>
    <mergeCell ref="H34:J34"/>
    <mergeCell ref="D35:G35"/>
    <mergeCell ref="H35:J35"/>
    <mergeCell ref="D36:G36"/>
    <mergeCell ref="H36:J36"/>
    <mergeCell ref="C39:G39"/>
    <mergeCell ref="H39:J39"/>
    <mergeCell ref="K39:L39"/>
    <mergeCell ref="K37:L37"/>
    <mergeCell ref="K38:L38"/>
    <mergeCell ref="D37:G37"/>
    <mergeCell ref="H37:J37"/>
    <mergeCell ref="D38:G38"/>
    <mergeCell ref="H38:J38"/>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6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様式-共1-Ⅰ（建築）</vt:lpstr>
      <vt:lpstr>様式-共2-Ⅰ（土木以外）</vt:lpstr>
      <vt:lpstr>様式-共3-Ⅰ（土木以外）</vt:lpstr>
      <vt:lpstr>様式-共4-Ⅰ（建築，建築設備）</vt:lpstr>
      <vt:lpstr>様式-共5（登録基幹技能者）</vt:lpstr>
      <vt:lpstr>様式-共6（修繕実績1）</vt:lpstr>
      <vt:lpstr>様式-共6（修繕実績2）</vt:lpstr>
      <vt:lpstr>'様式-共1-Ⅰ（建築）'!Print_Area</vt:lpstr>
      <vt:lpstr>'様式-共2-Ⅰ（土木以外）'!Print_Area</vt:lpstr>
      <vt:lpstr>'様式-共3-Ⅰ（土木以外）'!Print_Area</vt:lpstr>
      <vt:lpstr>'様式-共4-Ⅰ（建築，建築設備）'!Print_Area</vt:lpstr>
      <vt:lpstr>'様式-共5（登録基幹技能者）'!Print_Area</vt:lpstr>
      <vt:lpstr>'様式-共6（修繕実績1）'!Print_Area</vt:lpstr>
      <vt:lpstr>'様式-共6（修繕実績2）'!Print_Area</vt:lpstr>
      <vt:lpstr>'様式-共1-Ⅰ（建築）'!Print_Titles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仙台市交通局</cp:lastModifiedBy>
  <cp:lastPrinted>2022-08-22T04:24:18Z</cp:lastPrinted>
  <dcterms:created xsi:type="dcterms:W3CDTF">2010-05-27T06:44:32Z</dcterms:created>
  <dcterms:modified xsi:type="dcterms:W3CDTF">2023-02-21T02:35:10Z</dcterms:modified>
</cp:coreProperties>
</file>