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5205" yWindow="15" windowWidth="14955" windowHeight="8940" tabRatio="767"/>
  </bookViews>
  <sheets>
    <sheet name="様式-共1（JV単体，Ⅰ型，資格）" sheetId="10" r:id="rId1"/>
    <sheet name="様式-共2" sheetId="8" r:id="rId2"/>
    <sheet name="様式-共3(1) 資格(1億円未満)" sheetId="27" r:id="rId3"/>
    <sheet name="様式-共3（2)資格(1億円未満)" sheetId="31" r:id="rId4"/>
    <sheet name="様式-共4" sheetId="29" r:id="rId5"/>
    <sheet name="様式-共5" sheetId="6" r:id="rId6"/>
    <sheet name="様式-共6" sheetId="16" r:id="rId7"/>
  </sheets>
  <definedNames>
    <definedName name="_xlnm.Print_Area" localSheetId="2">'様式-共3(1) 資格(1億円未満)'!$A$1:$M$41</definedName>
    <definedName name="_xlnm.Print_Area" localSheetId="3">'様式-共3（2)資格(1億円未満)'!$A$1:$O$44</definedName>
    <definedName name="_xlnm.Print_Area" localSheetId="4">'様式-共4'!$A$1:$N$55</definedName>
    <definedName name="_xlnm.Print_Area" localSheetId="6">'様式-共6'!$A$1:$L$29</definedName>
  </definedNames>
  <calcPr calcId="152511"/>
</workbook>
</file>

<file path=xl/calcChain.xml><?xml version="1.0" encoding="utf-8"?>
<calcChain xmlns="http://schemas.openxmlformats.org/spreadsheetml/2006/main">
  <c r="B4" i="29" l="1"/>
  <c r="I19" i="10"/>
  <c r="K19" i="10"/>
  <c r="L19" i="10"/>
  <c r="I31" i="10"/>
  <c r="K31" i="10" s="1"/>
  <c r="L31" i="10" s="1"/>
  <c r="I13" i="10"/>
  <c r="K13" i="10" s="1"/>
  <c r="L13" i="10" s="1"/>
  <c r="I23" i="10"/>
  <c r="K23" i="10" s="1"/>
  <c r="L23" i="10" s="1"/>
  <c r="E36" i="10"/>
  <c r="L29" i="10"/>
  <c r="L25" i="10"/>
  <c r="I32" i="10"/>
  <c r="K32" i="10"/>
  <c r="L32" i="10" s="1"/>
  <c r="I30" i="10"/>
  <c r="K30" i="10" s="1"/>
  <c r="L30" i="10" s="1"/>
  <c r="I29" i="10"/>
  <c r="K29" i="10"/>
  <c r="I28" i="10"/>
  <c r="K28" i="10" s="1"/>
  <c r="L28" i="10" s="1"/>
  <c r="I27" i="10"/>
  <c r="K27" i="10" s="1"/>
  <c r="L27" i="10" s="1"/>
  <c r="I26" i="10"/>
  <c r="K26" i="10"/>
  <c r="L26" i="10" s="1"/>
  <c r="I25" i="10"/>
  <c r="K25" i="10" s="1"/>
  <c r="I24" i="10"/>
  <c r="K24" i="10" s="1"/>
  <c r="L24" i="10" s="1"/>
  <c r="F33" i="10"/>
  <c r="I34" i="10"/>
  <c r="K34" i="10"/>
  <c r="L34" i="10" s="1"/>
  <c r="N34" i="10" s="1"/>
  <c r="I21" i="10"/>
  <c r="K21" i="10"/>
  <c r="L21" i="10"/>
  <c r="I20" i="10"/>
  <c r="K20" i="10" s="1"/>
  <c r="L20" i="10"/>
  <c r="I18" i="10"/>
  <c r="K18" i="10" s="1"/>
  <c r="L18" i="10" s="1"/>
  <c r="I17" i="10"/>
  <c r="K17" i="10" s="1"/>
  <c r="L17" i="10" s="1"/>
  <c r="I15" i="10"/>
  <c r="K15" i="10" s="1"/>
  <c r="L15" i="10" s="1"/>
  <c r="I14" i="10"/>
  <c r="K14" i="10" s="1"/>
  <c r="L14" i="10" s="1"/>
  <c r="I12" i="10"/>
  <c r="K12" i="10" s="1"/>
  <c r="L12" i="10" s="1"/>
  <c r="I11" i="10"/>
  <c r="K11" i="10"/>
  <c r="L11" i="10" s="1"/>
  <c r="N11" i="10" s="1"/>
  <c r="F22" i="10"/>
  <c r="F35" i="10"/>
  <c r="F41" i="10"/>
  <c r="K40" i="10" s="1"/>
  <c r="G40" i="10"/>
  <c r="N23" i="10" l="1"/>
  <c r="N17" i="10"/>
  <c r="N12" i="10"/>
  <c r="N36" i="10" l="1"/>
</calcChain>
</file>

<file path=xl/comments1.xml><?xml version="1.0" encoding="utf-8"?>
<comments xmlns="http://schemas.openxmlformats.org/spreadsheetml/2006/main">
  <authors>
    <author>仙台市</author>
  </authors>
  <commentList>
    <comment ref="G17" authorId="0">
      <text>
        <r>
          <rPr>
            <sz val="9"/>
            <color indexed="81"/>
            <rFont val="ＭＳ Ｐゴシック"/>
            <family val="3"/>
            <charset val="128"/>
          </rPr>
          <t>配置予定技術者に若手技術者かつ現場代理人に熟練技術者（専任指導者）を配置する場合は，</t>
        </r>
        <r>
          <rPr>
            <u/>
            <sz val="9"/>
            <color indexed="81"/>
            <rFont val="ＭＳ Ｐゴシック"/>
            <family val="3"/>
            <charset val="128"/>
          </rPr>
          <t>熟練技術者の実績の有無を選択して下さい。</t>
        </r>
      </text>
    </comment>
    <comment ref="G19" authorId="0">
      <text>
        <r>
          <rPr>
            <sz val="9"/>
            <color indexed="81"/>
            <rFont val="ＭＳ Ｐゴシック"/>
            <family val="3"/>
            <charset val="128"/>
          </rPr>
          <t>配置予定技術者に若手技術者かつ現場代理人に熟練技術者（専任指導者）を配置する場合は</t>
        </r>
        <r>
          <rPr>
            <u/>
            <sz val="9"/>
            <color indexed="81"/>
            <rFont val="ＭＳ Ｐゴシック"/>
            <family val="3"/>
            <charset val="128"/>
          </rPr>
          <t>，熟練技術者の表彰歴の有無又は複数ありについて選択して下さい。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>
      <text>
        <r>
          <rPr>
            <sz val="9"/>
            <color indexed="81"/>
            <rFont val="ＭＳ Ｐゴシック"/>
            <family val="3"/>
            <charset val="128"/>
          </rPr>
          <t>配置予定技術者に若手技術者かつ現場代理人に熟練技術者（専任指導者）を配置する場合は，</t>
        </r>
        <r>
          <rPr>
            <u/>
            <sz val="9"/>
            <color indexed="81"/>
            <rFont val="ＭＳ Ｐゴシック"/>
            <family val="3"/>
            <charset val="128"/>
          </rPr>
          <t>熟練技術者の表彰歴の有無について選択して下さい。</t>
        </r>
      </text>
    </comment>
  </commentList>
</comments>
</file>

<file path=xl/sharedStrings.xml><?xml version="1.0" encoding="utf-8"?>
<sst xmlns="http://schemas.openxmlformats.org/spreadsheetml/2006/main" count="402" uniqueCount="258">
  <si>
    <t>評価視点</t>
    <rPh sb="0" eb="2">
      <t>ヒョウカ</t>
    </rPh>
    <rPh sb="2" eb="4">
      <t>シテン</t>
    </rPh>
    <phoneticPr fontId="2"/>
  </si>
  <si>
    <t>評価項目</t>
    <rPh sb="0" eb="2">
      <t>ヒョウカ</t>
    </rPh>
    <rPh sb="2" eb="4">
      <t>コウモク</t>
    </rPh>
    <phoneticPr fontId="2"/>
  </si>
  <si>
    <t>加算
点
配点</t>
    <rPh sb="0" eb="2">
      <t>カサン</t>
    </rPh>
    <rPh sb="3" eb="4">
      <t>テン</t>
    </rPh>
    <rPh sb="5" eb="6">
      <t>クバ</t>
    </rPh>
    <rPh sb="6" eb="7">
      <t>テン</t>
    </rPh>
    <phoneticPr fontId="2"/>
  </si>
  <si>
    <t>評点
配点</t>
    <rPh sb="0" eb="2">
      <t>ヒョウテン</t>
    </rPh>
    <rPh sb="3" eb="5">
      <t>ハイテン</t>
    </rPh>
    <phoneticPr fontId="2"/>
  </si>
  <si>
    <t>得
点</t>
    <rPh sb="0" eb="1">
      <t>エ</t>
    </rPh>
    <rPh sb="2" eb="3">
      <t>テン</t>
    </rPh>
    <phoneticPr fontId="2"/>
  </si>
  <si>
    <t>加
重
度</t>
    <rPh sb="0" eb="1">
      <t>カ</t>
    </rPh>
    <rPh sb="2" eb="3">
      <t>ジュウ</t>
    </rPh>
    <rPh sb="4" eb="5">
      <t>ド</t>
    </rPh>
    <phoneticPr fontId="2"/>
  </si>
  <si>
    <t>評
点</t>
    <rPh sb="0" eb="1">
      <t>ヒョウ</t>
    </rPh>
    <rPh sb="2" eb="3">
      <t>テン</t>
    </rPh>
    <phoneticPr fontId="2"/>
  </si>
  <si>
    <t>評価点</t>
    <rPh sb="0" eb="2">
      <t>ヒョウカ</t>
    </rPh>
    <rPh sb="2" eb="3">
      <t>テン</t>
    </rPh>
    <phoneticPr fontId="2"/>
  </si>
  <si>
    <t>評価点
計</t>
    <rPh sb="0" eb="2">
      <t>ヒョウカ</t>
    </rPh>
    <rPh sb="2" eb="3">
      <t>テン</t>
    </rPh>
    <rPh sb="4" eb="5">
      <t>ケイ</t>
    </rPh>
    <phoneticPr fontId="2"/>
  </si>
  <si>
    <t>配置予定
技術者
の評価</t>
    <rPh sb="10" eb="12">
      <t>ヒョウカ</t>
    </rPh>
    <phoneticPr fontId="2"/>
  </si>
  <si>
    <t>企業の
評価</t>
    <rPh sb="4" eb="6">
      <t>ヒョウカ</t>
    </rPh>
    <phoneticPr fontId="2"/>
  </si>
  <si>
    <t>申告内容</t>
    <rPh sb="0" eb="2">
      <t>シンコク</t>
    </rPh>
    <rPh sb="2" eb="4">
      <t>ナイヨウ</t>
    </rPh>
    <phoneticPr fontId="2"/>
  </si>
  <si>
    <t>オ　品質管理システムの認証取得状況</t>
    <phoneticPr fontId="2"/>
  </si>
  <si>
    <t>様式-共1-Ⅰ</t>
    <rPh sb="0" eb="2">
      <t>ヨウシキ</t>
    </rPh>
    <rPh sb="3" eb="4">
      <t>キョウ</t>
    </rPh>
    <phoneticPr fontId="2"/>
  </si>
  <si>
    <t>整理番号</t>
    <rPh sb="0" eb="2">
      <t>セイリ</t>
    </rPh>
    <rPh sb="2" eb="4">
      <t>バンゴウ</t>
    </rPh>
    <phoneticPr fontId="2"/>
  </si>
  <si>
    <t>評価値申告書</t>
    <rPh sb="0" eb="2">
      <t>ヒョウカ</t>
    </rPh>
    <rPh sb="2" eb="3">
      <t>チ</t>
    </rPh>
    <rPh sb="3" eb="5">
      <t>シンコク</t>
    </rPh>
    <rPh sb="5" eb="6">
      <t>ショ</t>
    </rPh>
    <phoneticPr fontId="2"/>
  </si>
  <si>
    <t>会社名</t>
    <rPh sb="0" eb="3">
      <t>カイシャメイ</t>
    </rPh>
    <phoneticPr fontId="2"/>
  </si>
  <si>
    <t>工事件名</t>
    <rPh sb="0" eb="2">
      <t>コウジ</t>
    </rPh>
    <rPh sb="2" eb="4">
      <t>ケンメイ</t>
    </rPh>
    <phoneticPr fontId="2"/>
  </si>
  <si>
    <t>１．評価項目</t>
    <rPh sb="2" eb="4">
      <t>ヒョウカ</t>
    </rPh>
    <rPh sb="4" eb="6">
      <t>コウモク</t>
    </rPh>
    <phoneticPr fontId="2"/>
  </si>
  <si>
    <t>（消費税抜き）</t>
    <rPh sb="1" eb="4">
      <t>ショウヒゼイ</t>
    </rPh>
    <rPh sb="4" eb="5">
      <t>ヌ</t>
    </rPh>
    <phoneticPr fontId="2"/>
  </si>
  <si>
    <t>３．評価値の計算</t>
    <rPh sb="2" eb="4">
      <t>ヒョウカ</t>
    </rPh>
    <rPh sb="4" eb="5">
      <t>チ</t>
    </rPh>
    <rPh sb="6" eb="8">
      <t>ケイサン</t>
    </rPh>
    <phoneticPr fontId="2"/>
  </si>
  <si>
    <t>評価値＝</t>
    <rPh sb="0" eb="2">
      <t>ヒョウカ</t>
    </rPh>
    <rPh sb="2" eb="3">
      <t>チ</t>
    </rPh>
    <phoneticPr fontId="2"/>
  </si>
  <si>
    <t>標準点＋加算点（①）</t>
    <rPh sb="0" eb="2">
      <t>ヒョウジュン</t>
    </rPh>
    <rPh sb="2" eb="3">
      <t>テン</t>
    </rPh>
    <rPh sb="4" eb="6">
      <t>カサン</t>
    </rPh>
    <rPh sb="6" eb="7">
      <t>テン</t>
    </rPh>
    <phoneticPr fontId="2"/>
  </si>
  <si>
    <t>＝</t>
    <phoneticPr fontId="2"/>
  </si>
  <si>
    <t>100点＋</t>
    <rPh sb="3" eb="4">
      <t>テン</t>
    </rPh>
    <phoneticPr fontId="2"/>
  </si>
  <si>
    <t>４．留意事項</t>
    <rPh sb="2" eb="4">
      <t>リュウイ</t>
    </rPh>
    <rPh sb="4" eb="6">
      <t>ジコウ</t>
    </rPh>
    <phoneticPr fontId="2"/>
  </si>
  <si>
    <t>※1　はじめに，会社名（商号）又は共同企業体名を記入して下さい。</t>
    <rPh sb="8" eb="11">
      <t>カイシャメイ</t>
    </rPh>
    <rPh sb="12" eb="14">
      <t>ショウゴウ</t>
    </rPh>
    <rPh sb="15" eb="16">
      <t>マタ</t>
    </rPh>
    <rPh sb="17" eb="19">
      <t>キョウドウ</t>
    </rPh>
    <rPh sb="19" eb="22">
      <t>キギョウタイ</t>
    </rPh>
    <rPh sb="22" eb="23">
      <t>メイ</t>
    </rPh>
    <rPh sb="24" eb="26">
      <t>キニュウ</t>
    </rPh>
    <rPh sb="28" eb="29">
      <t>クダ</t>
    </rPh>
    <phoneticPr fontId="2"/>
  </si>
  <si>
    <t>※2　計算表の太枠セル（黄色）について，該当するものをリストから選択するか又は数値を入力して下さい。</t>
    <rPh sb="3" eb="5">
      <t>ケイサン</t>
    </rPh>
    <rPh sb="5" eb="6">
      <t>ヒョウ</t>
    </rPh>
    <rPh sb="7" eb="9">
      <t>フトワク</t>
    </rPh>
    <rPh sb="12" eb="13">
      <t>キ</t>
    </rPh>
    <rPh sb="13" eb="14">
      <t>イロ</t>
    </rPh>
    <rPh sb="20" eb="22">
      <t>ガイトウ</t>
    </rPh>
    <rPh sb="32" eb="34">
      <t>センタク</t>
    </rPh>
    <rPh sb="37" eb="38">
      <t>マタ</t>
    </rPh>
    <rPh sb="39" eb="41">
      <t>スウチ</t>
    </rPh>
    <rPh sb="42" eb="44">
      <t>ニュウリョク</t>
    </rPh>
    <rPh sb="46" eb="47">
      <t>クダ</t>
    </rPh>
    <phoneticPr fontId="2"/>
  </si>
  <si>
    <t>※3　記入等にあたっては，入札公告の「総合評価に関する説明書」をお読み下さい。</t>
    <rPh sb="3" eb="5">
      <t>キニュウ</t>
    </rPh>
    <rPh sb="5" eb="6">
      <t>トウ</t>
    </rPh>
    <rPh sb="13" eb="15">
      <t>ニュウサツ</t>
    </rPh>
    <rPh sb="15" eb="17">
      <t>コウコク</t>
    </rPh>
    <rPh sb="19" eb="21">
      <t>ソウゴウ</t>
    </rPh>
    <rPh sb="21" eb="23">
      <t>ヒョウカ</t>
    </rPh>
    <rPh sb="24" eb="25">
      <t>カン</t>
    </rPh>
    <rPh sb="27" eb="30">
      <t>セツメイショ</t>
    </rPh>
    <rPh sb="33" eb="34">
      <t>ヨ</t>
    </rPh>
    <rPh sb="35" eb="36">
      <t>クダ</t>
    </rPh>
    <phoneticPr fontId="2"/>
  </si>
  <si>
    <t>※4　本様式は，総合評価一般競争入札に適用します。</t>
    <rPh sb="3" eb="4">
      <t>ホン</t>
    </rPh>
    <rPh sb="4" eb="6">
      <t>ヨウシキ</t>
    </rPh>
    <rPh sb="8" eb="10">
      <t>ソウゴウ</t>
    </rPh>
    <rPh sb="10" eb="12">
      <t>ヒョウカ</t>
    </rPh>
    <rPh sb="12" eb="14">
      <t>イッパン</t>
    </rPh>
    <rPh sb="14" eb="16">
      <t>キョウソウ</t>
    </rPh>
    <rPh sb="16" eb="18">
      <t>ニュウサツ</t>
    </rPh>
    <rPh sb="19" eb="21">
      <t>テキヨウ</t>
    </rPh>
    <phoneticPr fontId="2"/>
  </si>
  <si>
    <t>※5　本様式は，「入札書」を提出する際に他の提出文書と一緒に提出してください。</t>
    <rPh sb="30" eb="32">
      <t>テイシュツ</t>
    </rPh>
    <phoneticPr fontId="2"/>
  </si>
  <si>
    <t>②</t>
    <phoneticPr fontId="2"/>
  </si>
  <si>
    <t>＝</t>
    <phoneticPr fontId="2"/>
  </si>
  <si>
    <t>イ　過去１０ヶ年度及び現年度における
　　同種工事の施工実績</t>
    <phoneticPr fontId="2"/>
  </si>
  <si>
    <t>加算点　①</t>
    <rPh sb="0" eb="2">
      <t>カサン</t>
    </rPh>
    <rPh sb="2" eb="3">
      <t>テン</t>
    </rPh>
    <phoneticPr fontId="2"/>
  </si>
  <si>
    <t>２．入札価格</t>
    <rPh sb="2" eb="4">
      <t>ニュウサツ</t>
    </rPh>
    <rPh sb="4" eb="6">
      <t>カカク</t>
    </rPh>
    <phoneticPr fontId="2"/>
  </si>
  <si>
    <t>※評価値は，入札価格を百万で除したもので計算し，小数点以下第6位を切り捨てとします。</t>
    <rPh sb="1" eb="3">
      <t>ヒョウカ</t>
    </rPh>
    <rPh sb="3" eb="4">
      <t>チ</t>
    </rPh>
    <rPh sb="6" eb="8">
      <t>ニュウサツ</t>
    </rPh>
    <rPh sb="8" eb="10">
      <t>カカク</t>
    </rPh>
    <rPh sb="11" eb="13">
      <t>ヒャクマン</t>
    </rPh>
    <rPh sb="14" eb="15">
      <t>ジョ</t>
    </rPh>
    <rPh sb="20" eb="22">
      <t>ケイサン</t>
    </rPh>
    <rPh sb="24" eb="27">
      <t>ショウスウテン</t>
    </rPh>
    <rPh sb="27" eb="29">
      <t>イカ</t>
    </rPh>
    <rPh sb="29" eb="30">
      <t>ダイ</t>
    </rPh>
    <rPh sb="31" eb="32">
      <t>イ</t>
    </rPh>
    <rPh sb="33" eb="34">
      <t>キ</t>
    </rPh>
    <rPh sb="35" eb="36">
      <t>ス</t>
    </rPh>
    <phoneticPr fontId="2"/>
  </si>
  <si>
    <t>入札価格（②）</t>
    <rPh sb="0" eb="2">
      <t>ニュウサツ</t>
    </rPh>
    <rPh sb="2" eb="4">
      <t>カカク</t>
    </rPh>
    <phoneticPr fontId="2"/>
  </si>
  <si>
    <t>様式-共2　単体</t>
    <rPh sb="0" eb="2">
      <t>ヨウシキ</t>
    </rPh>
    <rPh sb="3" eb="4">
      <t>キョウ</t>
    </rPh>
    <rPh sb="6" eb="8">
      <t>タンタイ</t>
    </rPh>
    <phoneticPr fontId="2"/>
  </si>
  <si>
    <t>企業の評価，労働福祉，社会性及び地域貢献等の状況</t>
    <rPh sb="0" eb="2">
      <t>キギョウ</t>
    </rPh>
    <rPh sb="3" eb="5">
      <t>ヒョウカ</t>
    </rPh>
    <rPh sb="6" eb="8">
      <t>ロウドウ</t>
    </rPh>
    <rPh sb="8" eb="10">
      <t>フクシ</t>
    </rPh>
    <rPh sb="11" eb="14">
      <t>シャカイセイ</t>
    </rPh>
    <rPh sb="14" eb="15">
      <t>オヨ</t>
    </rPh>
    <rPh sb="16" eb="18">
      <t>チイキ</t>
    </rPh>
    <rPh sb="18" eb="20">
      <t>コウケン</t>
    </rPh>
    <rPh sb="20" eb="21">
      <t>トウ</t>
    </rPh>
    <rPh sb="22" eb="24">
      <t>ジョウキョウ</t>
    </rPh>
    <phoneticPr fontId="2"/>
  </si>
  <si>
    <t>　ア.工事成績評定点（平均点）</t>
    <rPh sb="3" eb="5">
      <t>コウジ</t>
    </rPh>
    <rPh sb="5" eb="7">
      <t>セイセキ</t>
    </rPh>
    <rPh sb="7" eb="9">
      <t>ヒョウテイ</t>
    </rPh>
    <rPh sb="9" eb="10">
      <t>テン</t>
    </rPh>
    <rPh sb="11" eb="13">
      <t>ヘイキン</t>
    </rPh>
    <rPh sb="13" eb="14">
      <t>テン</t>
    </rPh>
    <phoneticPr fontId="2"/>
  </si>
  <si>
    <t>平均点→
（無しは０を入力）</t>
    <rPh sb="0" eb="2">
      <t>ヘイキン</t>
    </rPh>
    <rPh sb="2" eb="3">
      <t>テン</t>
    </rPh>
    <rPh sb="6" eb="7">
      <t>ナ</t>
    </rPh>
    <rPh sb="11" eb="13">
      <t>ニュウリョク</t>
    </rPh>
    <phoneticPr fontId="2"/>
  </si>
  <si>
    <t>同種工事の施工実績の有無</t>
    <rPh sb="0" eb="2">
      <t>ドウシュ</t>
    </rPh>
    <rPh sb="2" eb="4">
      <t>コウジ</t>
    </rPh>
    <rPh sb="5" eb="7">
      <t>セコウ</t>
    </rPh>
    <rPh sb="7" eb="9">
      <t>ジッセキ</t>
    </rPh>
    <rPh sb="10" eb="12">
      <t>ウム</t>
    </rPh>
    <phoneticPr fontId="2"/>
  </si>
  <si>
    <t>実績の有無</t>
    <rPh sb="0" eb="2">
      <t>ジッセキ</t>
    </rPh>
    <rPh sb="3" eb="5">
      <t>ウム</t>
    </rPh>
    <phoneticPr fontId="2"/>
  </si>
  <si>
    <t>同種工事のCORINS登録</t>
    <rPh sb="0" eb="2">
      <t>ドウシュ</t>
    </rPh>
    <rPh sb="2" eb="3">
      <t>コウ</t>
    </rPh>
    <rPh sb="3" eb="4">
      <t>ジ</t>
    </rPh>
    <phoneticPr fontId="2"/>
  </si>
  <si>
    <t>＋</t>
    <phoneticPr fontId="2"/>
  </si>
  <si>
    <t>発　注　機　関</t>
    <phoneticPr fontId="2"/>
  </si>
  <si>
    <t>工　事　名　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</si>
  <si>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</si>
  <si>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施　工　場　所</t>
    <rPh sb="0" eb="1">
      <t>シ</t>
    </rPh>
    <rPh sb="2" eb="3">
      <t>コウ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</si>
  <si>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</si>
  <si>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契約工期（期間）</t>
    <rPh sb="0" eb="2">
      <t>ケイヤク</t>
    </rPh>
    <rPh sb="5" eb="7">
      <t>キカン</t>
    </rPh>
    <phoneticPr fontId="2"/>
  </si>
  <si>
    <t>～</t>
    <phoneticPr fontId="2"/>
  </si>
  <si>
    <t>受　注　形　態</t>
    <phoneticPr fontId="2"/>
  </si>
  <si>
    <t>　※共同企業体の場合の出資比率（％）→</t>
    <rPh sb="8" eb="10">
      <t>バアイ</t>
    </rPh>
    <phoneticPr fontId="2"/>
  </si>
  <si>
    <t>認証取得の有無</t>
    <rPh sb="0" eb="2">
      <t>ニンショウ</t>
    </rPh>
    <rPh sb="2" eb="4">
      <t>シュトク</t>
    </rPh>
    <rPh sb="5" eb="7">
      <t>ウム</t>
    </rPh>
    <phoneticPr fontId="2"/>
  </si>
  <si>
    <t>登録証の有効期限</t>
    <rPh sb="0" eb="2">
      <t>トウロク</t>
    </rPh>
    <rPh sb="2" eb="3">
      <t>ショウ</t>
    </rPh>
    <rPh sb="4" eb="6">
      <t>ユウコウ</t>
    </rPh>
    <rPh sb="6" eb="8">
      <t>キゲン</t>
    </rPh>
    <phoneticPr fontId="2"/>
  </si>
  <si>
    <t>法定雇用率の適用の有無</t>
    <rPh sb="0" eb="2">
      <t>ホウテイ</t>
    </rPh>
    <rPh sb="2" eb="4">
      <t>コヨウ</t>
    </rPh>
    <rPh sb="4" eb="5">
      <t>リツ</t>
    </rPh>
    <rPh sb="6" eb="8">
      <t>テキヨウ</t>
    </rPh>
    <rPh sb="9" eb="11">
      <t>ウム</t>
    </rPh>
    <phoneticPr fontId="2"/>
  </si>
  <si>
    <t>←▼から選択</t>
    <rPh sb="4" eb="6">
      <t>センタク</t>
    </rPh>
    <phoneticPr fontId="2"/>
  </si>
  <si>
    <t>雇用している障害者の人数</t>
    <rPh sb="0" eb="2">
      <t>コヨウ</t>
    </rPh>
    <rPh sb="6" eb="9">
      <t>ショウガイシャ</t>
    </rPh>
    <rPh sb="10" eb="11">
      <t>ニン</t>
    </rPh>
    <rPh sb="11" eb="12">
      <t>スウ</t>
    </rPh>
    <phoneticPr fontId="2"/>
  </si>
  <si>
    <t>人</t>
    <rPh sb="0" eb="1">
      <t>ニン</t>
    </rPh>
    <phoneticPr fontId="2"/>
  </si>
  <si>
    <t>障害者雇用状況報告書(控)に記載の障害者実雇用率(％)→</t>
    <rPh sb="0" eb="3">
      <t>ショウガイシャ</t>
    </rPh>
    <rPh sb="3" eb="5">
      <t>コヨウ</t>
    </rPh>
    <rPh sb="5" eb="7">
      <t>ジョウキョウ</t>
    </rPh>
    <rPh sb="7" eb="10">
      <t>ホウコクショ</t>
    </rPh>
    <rPh sb="11" eb="12">
      <t>ヒカ</t>
    </rPh>
    <rPh sb="14" eb="16">
      <t>キサイ</t>
    </rPh>
    <rPh sb="20" eb="21">
      <t>ジツ</t>
    </rPh>
    <phoneticPr fontId="2"/>
  </si>
  <si>
    <t>みちのく環境管理規格</t>
    <rPh sb="4" eb="6">
      <t>カンキョウ</t>
    </rPh>
    <rPh sb="6" eb="8">
      <t>カンリ</t>
    </rPh>
    <rPh sb="8" eb="10">
      <t>キカク</t>
    </rPh>
    <phoneticPr fontId="2"/>
  </si>
  <si>
    <t>環境報告書等の公表</t>
    <rPh sb="5" eb="6">
      <t>トウ</t>
    </rPh>
    <rPh sb="7" eb="9">
      <t>コウヒョウ</t>
    </rPh>
    <phoneticPr fontId="2"/>
  </si>
  <si>
    <t>活動実績の有無</t>
    <rPh sb="0" eb="2">
      <t>カツドウ</t>
    </rPh>
    <rPh sb="2" eb="4">
      <t>ジッセキ</t>
    </rPh>
    <rPh sb="5" eb="7">
      <t>ウム</t>
    </rPh>
    <phoneticPr fontId="2"/>
  </si>
  <si>
    <t>活動実績名称１</t>
    <rPh sb="0" eb="2">
      <t>カツドウ</t>
    </rPh>
    <rPh sb="2" eb="4">
      <t>ジッセキ</t>
    </rPh>
    <rPh sb="4" eb="6">
      <t>メイショウ</t>
    </rPh>
    <phoneticPr fontId="2"/>
  </si>
  <si>
    <t>活動実績名称２</t>
    <rPh sb="0" eb="2">
      <t>カツドウ</t>
    </rPh>
    <rPh sb="2" eb="4">
      <t>ジッセキ</t>
    </rPh>
    <rPh sb="4" eb="6">
      <t>メイショウ</t>
    </rPh>
    <phoneticPr fontId="2"/>
  </si>
  <si>
    <t>登録等の有無</t>
    <rPh sb="0" eb="2">
      <t>トウロク</t>
    </rPh>
    <rPh sb="2" eb="3">
      <t>トウ</t>
    </rPh>
    <rPh sb="4" eb="6">
      <t>ウム</t>
    </rPh>
    <phoneticPr fontId="2"/>
  </si>
  <si>
    <t>時差出勤制度の
有無</t>
    <rPh sb="0" eb="2">
      <t>ジサ</t>
    </rPh>
    <rPh sb="2" eb="4">
      <t>シュッキン</t>
    </rPh>
    <rPh sb="4" eb="6">
      <t>セイド</t>
    </rPh>
    <rPh sb="8" eb="10">
      <t>ウム</t>
    </rPh>
    <phoneticPr fontId="2"/>
  </si>
  <si>
    <t>注1</t>
    <rPh sb="0" eb="1">
      <t>チュウ</t>
    </rPh>
    <phoneticPr fontId="2"/>
  </si>
  <si>
    <t>…該当するものを「リスト（▼表示されます）」から選択して下さい。</t>
    <rPh sb="1" eb="3">
      <t>ガイトウ</t>
    </rPh>
    <rPh sb="14" eb="16">
      <t>ヒョウジ</t>
    </rPh>
    <rPh sb="24" eb="26">
      <t>センタク</t>
    </rPh>
    <rPh sb="28" eb="29">
      <t>クダ</t>
    </rPh>
    <phoneticPr fontId="2"/>
  </si>
  <si>
    <t>…該当する内容を直接入力（数値又は文字）して下さい。</t>
    <rPh sb="1" eb="3">
      <t>ガイトウ</t>
    </rPh>
    <rPh sb="5" eb="7">
      <t>ナイヨウ</t>
    </rPh>
    <rPh sb="8" eb="9">
      <t>チョク</t>
    </rPh>
    <rPh sb="9" eb="10">
      <t>セツ</t>
    </rPh>
    <rPh sb="10" eb="12">
      <t>ニュウリョク</t>
    </rPh>
    <rPh sb="13" eb="15">
      <t>スウチ</t>
    </rPh>
    <rPh sb="15" eb="16">
      <t>マタ</t>
    </rPh>
    <rPh sb="17" eb="19">
      <t>モジ</t>
    </rPh>
    <rPh sb="22" eb="23">
      <t>クダ</t>
    </rPh>
    <phoneticPr fontId="2"/>
  </si>
  <si>
    <t>注2</t>
    <rPh sb="0" eb="1">
      <t>チュウ</t>
    </rPh>
    <phoneticPr fontId="2"/>
  </si>
  <si>
    <t>記入にあたっては，入札公告の「総合評価に関する説明書」をお読み下さい。</t>
    <rPh sb="0" eb="2">
      <t>キニュウ</t>
    </rPh>
    <rPh sb="9" eb="11">
      <t>ニュウサツ</t>
    </rPh>
    <rPh sb="11" eb="13">
      <t>コウコク</t>
    </rPh>
    <rPh sb="15" eb="17">
      <t>ソウゴウ</t>
    </rPh>
    <rPh sb="17" eb="19">
      <t>ヒョウカ</t>
    </rPh>
    <rPh sb="20" eb="21">
      <t>カン</t>
    </rPh>
    <rPh sb="23" eb="26">
      <t>セツメイショ</t>
    </rPh>
    <rPh sb="29" eb="30">
      <t>ヨ</t>
    </rPh>
    <rPh sb="31" eb="32">
      <t>クダ</t>
    </rPh>
    <phoneticPr fontId="2"/>
  </si>
  <si>
    <t>表彰暦又は実績の有無</t>
    <rPh sb="0" eb="2">
      <t>ヒョウショウ</t>
    </rPh>
    <rPh sb="2" eb="3">
      <t>レキ</t>
    </rPh>
    <rPh sb="3" eb="4">
      <t>マタ</t>
    </rPh>
    <rPh sb="5" eb="7">
      <t>ジッセキ</t>
    </rPh>
    <rPh sb="8" eb="10">
      <t>ウム</t>
    </rPh>
    <phoneticPr fontId="2"/>
  </si>
  <si>
    <t>表彰又は実績工事名</t>
    <rPh sb="0" eb="2">
      <t>ヒョウショウ</t>
    </rPh>
    <rPh sb="2" eb="3">
      <t>マタ</t>
    </rPh>
    <rPh sb="4" eb="6">
      <t>ジッセキ</t>
    </rPh>
    <rPh sb="6" eb="8">
      <t>コウジ</t>
    </rPh>
    <rPh sb="8" eb="9">
      <t>メイ</t>
    </rPh>
    <phoneticPr fontId="2"/>
  </si>
  <si>
    <t>オ.品質管理システムの
　　認証取得状況</t>
    <rPh sb="2" eb="4">
      <t>ヒンシツ</t>
    </rPh>
    <rPh sb="4" eb="6">
      <t>カンリ</t>
    </rPh>
    <rPh sb="16" eb="18">
      <t>シュトク</t>
    </rPh>
    <rPh sb="18" eb="20">
      <t>ジョウキョウ</t>
    </rPh>
    <phoneticPr fontId="2"/>
  </si>
  <si>
    <t>顕彰歴の有無</t>
    <rPh sb="0" eb="2">
      <t>ケンショウ</t>
    </rPh>
    <rPh sb="2" eb="3">
      <t>レキ</t>
    </rPh>
    <rPh sb="4" eb="6">
      <t>ウム</t>
    </rPh>
    <phoneticPr fontId="2"/>
  </si>
  <si>
    <t>顕彰年月日</t>
    <rPh sb="0" eb="2">
      <t>ケンショウ</t>
    </rPh>
    <rPh sb="2" eb="3">
      <t>ネン</t>
    </rPh>
    <rPh sb="3" eb="5">
      <t>ガッピ</t>
    </rPh>
    <phoneticPr fontId="2"/>
  </si>
  <si>
    <t>顕彰工事名</t>
    <rPh sb="0" eb="2">
      <t>ケンショウ</t>
    </rPh>
    <rPh sb="2" eb="3">
      <t>コウ</t>
    </rPh>
    <rPh sb="3" eb="4">
      <t>ジ</t>
    </rPh>
    <rPh sb="4" eb="5">
      <t>メイ</t>
    </rPh>
    <phoneticPr fontId="2"/>
  </si>
  <si>
    <t>協定等締結の有無</t>
    <rPh sb="0" eb="3">
      <t>キョウテイトウ</t>
    </rPh>
    <rPh sb="3" eb="5">
      <t>テイケツ</t>
    </rPh>
    <rPh sb="6" eb="8">
      <t>ウム</t>
    </rPh>
    <phoneticPr fontId="2"/>
  </si>
  <si>
    <t>協定団体名称</t>
    <rPh sb="0" eb="2">
      <t>キョウテイ</t>
    </rPh>
    <rPh sb="2" eb="4">
      <t>ダンタイ</t>
    </rPh>
    <rPh sb="4" eb="6">
      <t>メイショウ</t>
    </rPh>
    <phoneticPr fontId="2"/>
  </si>
  <si>
    <t>締結協定等名称</t>
    <rPh sb="0" eb="2">
      <t>テイケツ</t>
    </rPh>
    <rPh sb="2" eb="5">
      <t>キョウテイトウ</t>
    </rPh>
    <rPh sb="5" eb="7">
      <t>メイショウ</t>
    </rPh>
    <phoneticPr fontId="2"/>
  </si>
  <si>
    <t>登録実績名称１</t>
    <rPh sb="0" eb="2">
      <t>トウロク</t>
    </rPh>
    <rPh sb="2" eb="4">
      <t>ジッセキ</t>
    </rPh>
    <rPh sb="4" eb="6">
      <t>メイショウ</t>
    </rPh>
    <phoneticPr fontId="2"/>
  </si>
  <si>
    <t>登録実績名称２</t>
    <rPh sb="0" eb="2">
      <t>トウロク</t>
    </rPh>
    <rPh sb="2" eb="4">
      <t>ジッセキ</t>
    </rPh>
    <rPh sb="4" eb="6">
      <t>メイショウ</t>
    </rPh>
    <phoneticPr fontId="2"/>
  </si>
  <si>
    <t>従事実績の有無</t>
    <rPh sb="0" eb="2">
      <t>ジュウジ</t>
    </rPh>
    <rPh sb="2" eb="4">
      <t>ジッセキ</t>
    </rPh>
    <rPh sb="5" eb="7">
      <t>ウム</t>
    </rPh>
    <phoneticPr fontId="2"/>
  </si>
  <si>
    <t>従事実績名称１</t>
    <rPh sb="0" eb="2">
      <t>ジュウジ</t>
    </rPh>
    <rPh sb="2" eb="4">
      <t>ジッセキ</t>
    </rPh>
    <rPh sb="4" eb="6">
      <t>メイショウ</t>
    </rPh>
    <phoneticPr fontId="2"/>
  </si>
  <si>
    <t>従事実績名称２</t>
    <rPh sb="0" eb="2">
      <t>ジュウジ</t>
    </rPh>
    <rPh sb="2" eb="4">
      <t>ジッセキ</t>
    </rPh>
    <rPh sb="4" eb="6">
      <t>メイショウ</t>
    </rPh>
    <phoneticPr fontId="2"/>
  </si>
  <si>
    <t>　建設業許可番号
＋CORINS登録番号</t>
    <rPh sb="1" eb="4">
      <t>ケンセツギョウ</t>
    </rPh>
    <rPh sb="4" eb="6">
      <t>キョカ</t>
    </rPh>
    <rPh sb="6" eb="8">
      <t>バンゴウ</t>
    </rPh>
    <rPh sb="16" eb="18">
      <t>トウロク</t>
    </rPh>
    <rPh sb="18" eb="20">
      <t>バンゴウ</t>
    </rPh>
    <phoneticPr fontId="2"/>
  </si>
  <si>
    <t>※ありの場合，所属する団体と協定名称を記載のこと。</t>
    <rPh sb="4" eb="6">
      <t>バアイ</t>
    </rPh>
    <rPh sb="7" eb="9">
      <t>ショゾク</t>
    </rPh>
    <rPh sb="11" eb="13">
      <t>ダンタイ</t>
    </rPh>
    <rPh sb="14" eb="16">
      <t>キョウテイ</t>
    </rPh>
    <rPh sb="16" eb="18">
      <t>メイショウ</t>
    </rPh>
    <rPh sb="19" eb="21">
      <t>キサイ</t>
    </rPh>
    <phoneticPr fontId="2"/>
  </si>
  <si>
    <t>地域貢献活動等の実績説明書</t>
    <rPh sb="0" eb="2">
      <t>チイキ</t>
    </rPh>
    <rPh sb="2" eb="4">
      <t>コウケン</t>
    </rPh>
    <rPh sb="4" eb="6">
      <t>カツドウ</t>
    </rPh>
    <rPh sb="6" eb="7">
      <t>トウ</t>
    </rPh>
    <rPh sb="8" eb="10">
      <t>ジッセキ</t>
    </rPh>
    <rPh sb="10" eb="12">
      <t>セツメイ</t>
    </rPh>
    <rPh sb="12" eb="13">
      <t>ショ</t>
    </rPh>
    <phoneticPr fontId="2"/>
  </si>
  <si>
    <t>活動実績１</t>
    <rPh sb="0" eb="2">
      <t>カツドウ</t>
    </rPh>
    <rPh sb="2" eb="4">
      <t>ジッセキ</t>
    </rPh>
    <phoneticPr fontId="2"/>
  </si>
  <si>
    <t>①活動等の名称</t>
    <rPh sb="1" eb="3">
      <t>カツドウ</t>
    </rPh>
    <rPh sb="3" eb="4">
      <t>トウ</t>
    </rPh>
    <rPh sb="5" eb="7">
      <t>メイショウ</t>
    </rPh>
    <phoneticPr fontId="2"/>
  </si>
  <si>
    <t>②活動等の日時</t>
    <rPh sb="1" eb="3">
      <t>カツドウ</t>
    </rPh>
    <rPh sb="3" eb="4">
      <t>トウ</t>
    </rPh>
    <rPh sb="5" eb="6">
      <t>ヒ</t>
    </rPh>
    <rPh sb="6" eb="7">
      <t>ジ</t>
    </rPh>
    <phoneticPr fontId="2"/>
  </si>
  <si>
    <t>③活動等の場所</t>
    <rPh sb="1" eb="3">
      <t>カツドウ</t>
    </rPh>
    <rPh sb="3" eb="4">
      <t>トウ</t>
    </rPh>
    <rPh sb="5" eb="6">
      <t>バ</t>
    </rPh>
    <rPh sb="6" eb="7">
      <t>ショ</t>
    </rPh>
    <phoneticPr fontId="2"/>
  </si>
  <si>
    <t>④団体名，代表者
　および連絡先</t>
    <rPh sb="1" eb="3">
      <t>ダンタイ</t>
    </rPh>
    <rPh sb="3" eb="4">
      <t>メイ</t>
    </rPh>
    <rPh sb="5" eb="8">
      <t>ダイヒョウシャ</t>
    </rPh>
    <rPh sb="13" eb="15">
      <t>レンラク</t>
    </rPh>
    <rPh sb="15" eb="16">
      <t>サキ</t>
    </rPh>
    <phoneticPr fontId="2"/>
  </si>
  <si>
    <t>（団体名）</t>
    <rPh sb="1" eb="3">
      <t>ダンタイ</t>
    </rPh>
    <rPh sb="3" eb="4">
      <t>メイ</t>
    </rPh>
    <phoneticPr fontId="2"/>
  </si>
  <si>
    <t>（代表者氏名）</t>
    <rPh sb="1" eb="4">
      <t>ダイヒョウシャ</t>
    </rPh>
    <rPh sb="4" eb="6">
      <t>シメイ</t>
    </rPh>
    <phoneticPr fontId="2"/>
  </si>
  <si>
    <t>（団体・代表者連絡先）</t>
    <rPh sb="1" eb="3">
      <t>ダンタイ</t>
    </rPh>
    <phoneticPr fontId="2"/>
  </si>
  <si>
    <t>⑤具体的な
　活動の内容</t>
    <rPh sb="1" eb="4">
      <t>グタイテキ</t>
    </rPh>
    <rPh sb="7" eb="9">
      <t>カツドウ</t>
    </rPh>
    <rPh sb="10" eb="12">
      <t>ナイヨウ</t>
    </rPh>
    <phoneticPr fontId="2"/>
  </si>
  <si>
    <t>⑥確認資料　　　別添のとおり</t>
    <rPh sb="1" eb="3">
      <t>カクニン</t>
    </rPh>
    <rPh sb="3" eb="5">
      <t>シリョウ</t>
    </rPh>
    <rPh sb="8" eb="10">
      <t>ベッテン</t>
    </rPh>
    <phoneticPr fontId="2"/>
  </si>
  <si>
    <t>活動実績２</t>
    <rPh sb="0" eb="2">
      <t>カツドウ</t>
    </rPh>
    <rPh sb="2" eb="4">
      <t>ジッセキ</t>
    </rPh>
    <phoneticPr fontId="2"/>
  </si>
  <si>
    <t>イ.同種工事の施工実績</t>
  </si>
  <si>
    <t>企業の東日本大震災対応</t>
    <rPh sb="0" eb="2">
      <t>キギョウ</t>
    </rPh>
    <rPh sb="3" eb="4">
      <t>ヒガシ</t>
    </rPh>
    <rPh sb="4" eb="6">
      <t>ニホン</t>
    </rPh>
    <rPh sb="6" eb="9">
      <t>ダイシンサイ</t>
    </rPh>
    <rPh sb="9" eb="11">
      <t>タイオウ</t>
    </rPh>
    <phoneticPr fontId="2"/>
  </si>
  <si>
    <t>確認資料１</t>
    <rPh sb="0" eb="2">
      <t>カクニン</t>
    </rPh>
    <rPh sb="2" eb="4">
      <t>シリョウ</t>
    </rPh>
    <phoneticPr fontId="2"/>
  </si>
  <si>
    <t>※別添のとおり</t>
    <rPh sb="1" eb="3">
      <t>ベッテン</t>
    </rPh>
    <phoneticPr fontId="2"/>
  </si>
  <si>
    <t>注3</t>
    <rPh sb="0" eb="1">
      <t>チュウ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</si>
  <si>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</si>
  <si>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</si>
  <si>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ソ.地域貢献活動等の実績</t>
    <rPh sb="2" eb="4">
      <t>チイキ</t>
    </rPh>
    <rPh sb="4" eb="6">
      <t>コウケン</t>
    </rPh>
    <phoneticPr fontId="2"/>
  </si>
  <si>
    <t>タ.防災に関する
　　応援協定等の締結実績</t>
    <rPh sb="2" eb="4">
      <t>ボウサイ</t>
    </rPh>
    <rPh sb="5" eb="6">
      <t>カン</t>
    </rPh>
    <rPh sb="11" eb="13">
      <t>オウエン</t>
    </rPh>
    <rPh sb="13" eb="15">
      <t>キョウテイ</t>
    </rPh>
    <rPh sb="15" eb="16">
      <t>トウ</t>
    </rPh>
    <rPh sb="17" eb="19">
      <t>テイケツ</t>
    </rPh>
    <rPh sb="19" eb="21">
      <t>ジッセキ</t>
    </rPh>
    <phoneticPr fontId="2"/>
  </si>
  <si>
    <t>チ.緊急工事登録等への
　　取組み状況</t>
    <rPh sb="2" eb="4">
      <t>キンキュウ</t>
    </rPh>
    <rPh sb="4" eb="6">
      <t>コウジ</t>
    </rPh>
    <rPh sb="6" eb="9">
      <t>トウロクトウ</t>
    </rPh>
    <rPh sb="14" eb="16">
      <t>トリク</t>
    </rPh>
    <rPh sb="17" eb="19">
      <t>ジョウキョウ</t>
    </rPh>
    <phoneticPr fontId="2"/>
  </si>
  <si>
    <t>ツ.困難業務の従事実績</t>
    <rPh sb="2" eb="4">
      <t>コンナン</t>
    </rPh>
    <rPh sb="4" eb="6">
      <t>ギョウム</t>
    </rPh>
    <rPh sb="7" eb="9">
      <t>ジュウジ</t>
    </rPh>
    <rPh sb="9" eb="11">
      <t>ジッセキ</t>
    </rPh>
    <phoneticPr fontId="2"/>
  </si>
  <si>
    <t>共通（JV/単体，資格）</t>
    <rPh sb="0" eb="2">
      <t>キョウツウ</t>
    </rPh>
    <rPh sb="6" eb="8">
      <t>タンタイ</t>
    </rPh>
    <rPh sb="9" eb="11">
      <t>シカク</t>
    </rPh>
    <phoneticPr fontId="2"/>
  </si>
  <si>
    <t>発注部署 １</t>
    <rPh sb="0" eb="2">
      <t>ハッチュウ</t>
    </rPh>
    <rPh sb="2" eb="4">
      <t>ブショ</t>
    </rPh>
    <phoneticPr fontId="2"/>
  </si>
  <si>
    <t>（注３）</t>
    <rPh sb="1" eb="2">
      <t>チュウ</t>
    </rPh>
    <phoneticPr fontId="2"/>
  </si>
  <si>
    <t>発注部署 ２</t>
    <rPh sb="0" eb="2">
      <t>ハッチュウ</t>
    </rPh>
    <rPh sb="2" eb="4">
      <t>ブショ</t>
    </rPh>
    <phoneticPr fontId="2"/>
  </si>
  <si>
    <t>確認資料２</t>
    <rPh sb="0" eb="2">
      <t>カクニン</t>
    </rPh>
    <rPh sb="2" eb="4">
      <t>シリョウ</t>
    </rPh>
    <phoneticPr fontId="2"/>
  </si>
  <si>
    <t>従事実績名称３</t>
    <rPh sb="0" eb="2">
      <t>ジュウジ</t>
    </rPh>
    <rPh sb="2" eb="4">
      <t>ジッセキ</t>
    </rPh>
    <rPh sb="4" eb="6">
      <t>メイショウ</t>
    </rPh>
    <phoneticPr fontId="2"/>
  </si>
  <si>
    <t>発注部署 ３</t>
    <rPh sb="0" eb="2">
      <t>ハッチュウ</t>
    </rPh>
    <rPh sb="2" eb="4">
      <t>ブショ</t>
    </rPh>
    <phoneticPr fontId="2"/>
  </si>
  <si>
    <t>確認資料３</t>
    <rPh sb="0" eb="2">
      <t>カクニン</t>
    </rPh>
    <rPh sb="2" eb="4">
      <t>シリョウ</t>
    </rPh>
    <phoneticPr fontId="2"/>
  </si>
  <si>
    <t>従事実績名称４</t>
    <rPh sb="0" eb="2">
      <t>ジュウジ</t>
    </rPh>
    <rPh sb="2" eb="4">
      <t>ジッセキ</t>
    </rPh>
    <rPh sb="4" eb="6">
      <t>メイショウ</t>
    </rPh>
    <phoneticPr fontId="2"/>
  </si>
  <si>
    <t>発注部署 ４</t>
    <rPh sb="0" eb="2">
      <t>ハッチュウ</t>
    </rPh>
    <rPh sb="2" eb="4">
      <t>ブショ</t>
    </rPh>
    <phoneticPr fontId="2"/>
  </si>
  <si>
    <t>確認資料４</t>
    <rPh sb="0" eb="2">
      <t>カクニン</t>
    </rPh>
    <rPh sb="2" eb="4">
      <t>シリョウ</t>
    </rPh>
    <phoneticPr fontId="2"/>
  </si>
  <si>
    <t>従事実績名称５</t>
    <rPh sb="0" eb="2">
      <t>ジュウジ</t>
    </rPh>
    <rPh sb="2" eb="4">
      <t>ジッセキ</t>
    </rPh>
    <rPh sb="4" eb="6">
      <t>メイショウ</t>
    </rPh>
    <phoneticPr fontId="2"/>
  </si>
  <si>
    <t>発注部署 ５</t>
    <rPh sb="0" eb="2">
      <t>ハッチュウ</t>
    </rPh>
    <rPh sb="2" eb="4">
      <t>ブショ</t>
    </rPh>
    <phoneticPr fontId="2"/>
  </si>
  <si>
    <t>確認資料５</t>
    <rPh sb="0" eb="2">
      <t>カクニン</t>
    </rPh>
    <rPh sb="2" eb="4">
      <t>シリョウ</t>
    </rPh>
    <phoneticPr fontId="2"/>
  </si>
  <si>
    <t>従事実績名称６</t>
    <rPh sb="0" eb="2">
      <t>ジュウジ</t>
    </rPh>
    <rPh sb="2" eb="4">
      <t>ジッセキ</t>
    </rPh>
    <rPh sb="4" eb="6">
      <t>メイショウ</t>
    </rPh>
    <phoneticPr fontId="2"/>
  </si>
  <si>
    <t>発注部署 ６</t>
    <rPh sb="0" eb="2">
      <t>ハッチュウ</t>
    </rPh>
    <rPh sb="2" eb="4">
      <t>ブショ</t>
    </rPh>
    <phoneticPr fontId="2"/>
  </si>
  <si>
    <t>確認資料６</t>
    <rPh sb="0" eb="2">
      <t>カクニン</t>
    </rPh>
    <rPh sb="2" eb="4">
      <t>シリョウ</t>
    </rPh>
    <phoneticPr fontId="2"/>
  </si>
  <si>
    <t>記入にあたっては，局・部・課を記入してください</t>
    <rPh sb="0" eb="2">
      <t>キニュウ</t>
    </rPh>
    <rPh sb="9" eb="10">
      <t>キョク</t>
    </rPh>
    <rPh sb="11" eb="12">
      <t>ブ</t>
    </rPh>
    <rPh sb="13" eb="14">
      <t>カ</t>
    </rPh>
    <rPh sb="15" eb="17">
      <t>キニュウ</t>
    </rPh>
    <phoneticPr fontId="2"/>
  </si>
  <si>
    <t>配置予定技術者の施工実績，資格等の状況</t>
    <rPh sb="0" eb="2">
      <t>ハイチ</t>
    </rPh>
    <rPh sb="2" eb="4">
      <t>ヨテイ</t>
    </rPh>
    <rPh sb="13" eb="15">
      <t>シカク</t>
    </rPh>
    <rPh sb="15" eb="16">
      <t>トウ</t>
    </rPh>
    <rPh sb="17" eb="19">
      <t>ジョウキョウ</t>
    </rPh>
    <phoneticPr fontId="2"/>
  </si>
  <si>
    <t>　配置予定技術者の氏名
　及び当該工事に従事する役割</t>
    <rPh sb="1" eb="3">
      <t>ハイチ</t>
    </rPh>
    <rPh sb="3" eb="5">
      <t>ヨテイ</t>
    </rPh>
    <rPh sb="5" eb="7">
      <t>ギジュツ</t>
    </rPh>
    <rPh sb="7" eb="8">
      <t>シャ</t>
    </rPh>
    <rPh sb="9" eb="11">
      <t>シメイ</t>
    </rPh>
    <rPh sb="13" eb="14">
      <t>オヨ</t>
    </rPh>
    <rPh sb="15" eb="17">
      <t>トウガイ</t>
    </rPh>
    <rPh sb="17" eb="19">
      <t>コウジ</t>
    </rPh>
    <rPh sb="20" eb="22">
      <t>ジュウジ</t>
    </rPh>
    <rPh sb="24" eb="26">
      <t>ヤクワリ</t>
    </rPh>
    <phoneticPr fontId="2"/>
  </si>
  <si>
    <t>氏　　　 名</t>
    <rPh sb="0" eb="1">
      <t>シ</t>
    </rPh>
    <rPh sb="5" eb="6">
      <t>メイ</t>
    </rPh>
    <phoneticPr fontId="2"/>
  </si>
  <si>
    <t>従事する役割</t>
    <rPh sb="0" eb="2">
      <t>ジュウジ</t>
    </rPh>
    <rPh sb="4" eb="6">
      <t>ヤクワリ</t>
    </rPh>
    <phoneticPr fontId="2"/>
  </si>
  <si>
    <t>カ.同種工事の施工実績</t>
    <rPh sb="4" eb="6">
      <t>コウジ</t>
    </rPh>
    <rPh sb="7" eb="9">
      <t>セコウ</t>
    </rPh>
    <phoneticPr fontId="2"/>
  </si>
  <si>
    <t>同種工事の
施工実績の有無</t>
    <rPh sb="0" eb="2">
      <t>ドウシュ</t>
    </rPh>
    <rPh sb="2" eb="4">
      <t>コウジ</t>
    </rPh>
    <rPh sb="6" eb="8">
      <t>セコウ</t>
    </rPh>
    <rPh sb="8" eb="9">
      <t>ジツ</t>
    </rPh>
    <rPh sb="9" eb="10">
      <t>ツムギ</t>
    </rPh>
    <rPh sb="11" eb="13">
      <t>ウム</t>
    </rPh>
    <phoneticPr fontId="2"/>
  </si>
  <si>
    <t>同種工事の
CORINS登録</t>
    <rPh sb="0" eb="2">
      <t>ドウシュ</t>
    </rPh>
    <rPh sb="2" eb="3">
      <t>コウ</t>
    </rPh>
    <rPh sb="3" eb="4">
      <t>ジ</t>
    </rPh>
    <phoneticPr fontId="2"/>
  </si>
  <si>
    <t>　建設業許可番号
　　　　＋CORINS登録番号</t>
    <rPh sb="1" eb="4">
      <t>ケンセツギョウ</t>
    </rPh>
    <rPh sb="4" eb="6">
      <t>キョカ</t>
    </rPh>
    <rPh sb="6" eb="8">
      <t>バンゴウ</t>
    </rPh>
    <rPh sb="20" eb="22">
      <t>トウロク</t>
    </rPh>
    <rPh sb="22" eb="24">
      <t>バンゴウ</t>
    </rPh>
    <phoneticPr fontId="2"/>
  </si>
  <si>
    <t>請負金額</t>
    <rPh sb="0" eb="2">
      <t>ウケオイ</t>
    </rPh>
    <rPh sb="2" eb="4">
      <t>キンガク</t>
    </rPh>
    <phoneticPr fontId="2"/>
  </si>
  <si>
    <t>従事期間</t>
    <rPh sb="0" eb="2">
      <t>ジュウジ</t>
    </rPh>
    <rPh sb="2" eb="4">
      <t>キカン</t>
    </rPh>
    <phoneticPr fontId="2"/>
  </si>
  <si>
    <t>従事した役割</t>
    <rPh sb="0" eb="2">
      <t>ジュウジ</t>
    </rPh>
    <rPh sb="4" eb="6">
      <t>ヤクワリ</t>
    </rPh>
    <phoneticPr fontId="2"/>
  </si>
  <si>
    <t>従事時の保有資格</t>
    <rPh sb="0" eb="2">
      <t>ジュウジ</t>
    </rPh>
    <rPh sb="2" eb="3">
      <t>ジ</t>
    </rPh>
    <rPh sb="4" eb="6">
      <t>ホユウ</t>
    </rPh>
    <rPh sb="6" eb="8">
      <t>シカク</t>
    </rPh>
    <phoneticPr fontId="2"/>
  </si>
  <si>
    <t>資格名称</t>
    <rPh sb="0" eb="2">
      <t>シカク</t>
    </rPh>
    <rPh sb="2" eb="4">
      <t>メイショウ</t>
    </rPh>
    <phoneticPr fontId="2"/>
  </si>
  <si>
    <t>評定点の有無</t>
    <rPh sb="0" eb="2">
      <t>ヒョウテイ</t>
    </rPh>
    <rPh sb="2" eb="3">
      <t>テン</t>
    </rPh>
    <rPh sb="4" eb="6">
      <t>ウム</t>
    </rPh>
    <phoneticPr fontId="2"/>
  </si>
  <si>
    <t>…該当する事項を記入（数値又は文字の入力）して下さい。</t>
    <rPh sb="1" eb="3">
      <t>ガイトウ</t>
    </rPh>
    <rPh sb="5" eb="7">
      <t>ジコウ</t>
    </rPh>
    <rPh sb="8" eb="10">
      <t>キニュウ</t>
    </rPh>
    <rPh sb="11" eb="13">
      <t>スウチ</t>
    </rPh>
    <rPh sb="13" eb="14">
      <t>マタ</t>
    </rPh>
    <rPh sb="15" eb="17">
      <t>モジ</t>
    </rPh>
    <rPh sb="18" eb="20">
      <t>ニュウリョク</t>
    </rPh>
    <rPh sb="23" eb="24">
      <t>クダ</t>
    </rPh>
    <phoneticPr fontId="2"/>
  </si>
  <si>
    <t>記入等にあたっては，入札公告の「総合評価に関する説明書」をお読み下さい。</t>
    <rPh sb="0" eb="2">
      <t>キニュウ</t>
    </rPh>
    <rPh sb="2" eb="3">
      <t>トウ</t>
    </rPh>
    <rPh sb="10" eb="12">
      <t>ニュウサツ</t>
    </rPh>
    <rPh sb="12" eb="14">
      <t>コウコク</t>
    </rPh>
    <rPh sb="16" eb="18">
      <t>ソウゴウ</t>
    </rPh>
    <rPh sb="18" eb="20">
      <t>ヒョウカ</t>
    </rPh>
    <rPh sb="21" eb="22">
      <t>カン</t>
    </rPh>
    <rPh sb="24" eb="27">
      <t>セツメイショ</t>
    </rPh>
    <rPh sb="30" eb="31">
      <t>ヨ</t>
    </rPh>
    <rPh sb="32" eb="33">
      <t>クダ</t>
    </rPh>
    <phoneticPr fontId="2"/>
  </si>
  <si>
    <t>表彰年月日又は
実績工事検査年月日</t>
    <rPh sb="0" eb="2">
      <t>ヒョウショウ</t>
    </rPh>
    <rPh sb="2" eb="5">
      <t>ネンガッピ</t>
    </rPh>
    <rPh sb="5" eb="6">
      <t>マタ</t>
    </rPh>
    <rPh sb="8" eb="10">
      <t>ジッセキ</t>
    </rPh>
    <rPh sb="10" eb="12">
      <t>コウジ</t>
    </rPh>
    <rPh sb="12" eb="14">
      <t>ケンサ</t>
    </rPh>
    <rPh sb="14" eb="15">
      <t>ネン</t>
    </rPh>
    <rPh sb="15" eb="17">
      <t>ガッピ</t>
    </rPh>
    <phoneticPr fontId="2"/>
  </si>
  <si>
    <t>ウ.仙台市優良建設工事表彰歴，
　　又は交通局工事で点80点
　　以上の施工実績</t>
    <phoneticPr fontId="2"/>
  </si>
  <si>
    <t>工事実績情報（CORINS）の登録がある場合は，発注機関及び工事名称のみ記入</t>
    <rPh sb="24" eb="26">
      <t>ハッチュウ</t>
    </rPh>
    <rPh sb="26" eb="28">
      <t>キカン</t>
    </rPh>
    <rPh sb="28" eb="29">
      <t>オヨ</t>
    </rPh>
    <rPh sb="30" eb="32">
      <t>コウジ</t>
    </rPh>
    <rPh sb="32" eb="34">
      <t>メイショウ</t>
    </rPh>
    <rPh sb="36" eb="38">
      <t>キニュウ</t>
    </rPh>
    <phoneticPr fontId="2"/>
  </si>
  <si>
    <t>　指名停止歴又は労働災害等による文書指導歴の有無</t>
    <rPh sb="1" eb="3">
      <t>シメイ</t>
    </rPh>
    <rPh sb="3" eb="5">
      <t>テイシ</t>
    </rPh>
    <rPh sb="5" eb="6">
      <t>レキ</t>
    </rPh>
    <rPh sb="6" eb="7">
      <t>マタ</t>
    </rPh>
    <rPh sb="8" eb="10">
      <t>ロウドウ</t>
    </rPh>
    <rPh sb="10" eb="12">
      <t>サイガイ</t>
    </rPh>
    <rPh sb="12" eb="13">
      <t>ナド</t>
    </rPh>
    <rPh sb="20" eb="21">
      <t>レキ</t>
    </rPh>
    <rPh sb="22" eb="24">
      <t>ウム</t>
    </rPh>
    <phoneticPr fontId="2"/>
  </si>
  <si>
    <t>ＩＳＯ １４００１</t>
    <phoneticPr fontId="2"/>
  </si>
  <si>
    <t>※活動実績は，様式-共5に詳しい内容を記載すること。</t>
    <rPh sb="1" eb="3">
      <t>カツドウ</t>
    </rPh>
    <rPh sb="3" eb="5">
      <t>ジッセキ</t>
    </rPh>
    <rPh sb="7" eb="9">
      <t>ヨウシキ</t>
    </rPh>
    <rPh sb="10" eb="11">
      <t>キョウ</t>
    </rPh>
    <rPh sb="13" eb="14">
      <t>クワ</t>
    </rPh>
    <rPh sb="16" eb="18">
      <t>ナイヨウ</t>
    </rPh>
    <rPh sb="19" eb="21">
      <t>キサイ</t>
    </rPh>
    <phoneticPr fontId="2"/>
  </si>
  <si>
    <t>セ.下請負における
　　地元発注推進企業顕彰歴</t>
    <rPh sb="2" eb="3">
      <t>シタ</t>
    </rPh>
    <rPh sb="3" eb="5">
      <t>ウケオイ</t>
    </rPh>
    <rPh sb="12" eb="14">
      <t>ジモト</t>
    </rPh>
    <rPh sb="14" eb="16">
      <t>ハッチュウ</t>
    </rPh>
    <rPh sb="16" eb="18">
      <t>スイシン</t>
    </rPh>
    <rPh sb="18" eb="20">
      <t>キギョウ</t>
    </rPh>
    <rPh sb="20" eb="22">
      <t>ケンショウ</t>
    </rPh>
    <rPh sb="22" eb="23">
      <t>レキ</t>
    </rPh>
    <phoneticPr fontId="2"/>
  </si>
  <si>
    <t>※就業規則等，時差出勤が証明できるものの写しを添付。</t>
    <rPh sb="1" eb="3">
      <t>シュウギョウ</t>
    </rPh>
    <rPh sb="3" eb="5">
      <t>キソク</t>
    </rPh>
    <rPh sb="5" eb="6">
      <t>トウ</t>
    </rPh>
    <rPh sb="7" eb="9">
      <t>ジサ</t>
    </rPh>
    <rPh sb="9" eb="11">
      <t>シュッキン</t>
    </rPh>
    <rPh sb="12" eb="14">
      <t>ショウメイ</t>
    </rPh>
    <rPh sb="20" eb="21">
      <t>ウツ</t>
    </rPh>
    <rPh sb="23" eb="25">
      <t>テンプ</t>
    </rPh>
    <phoneticPr fontId="2"/>
  </si>
  <si>
    <t>エ　過去３ヶ月における
　　不誠実な行為又は労働災害等</t>
    <rPh sb="6" eb="7">
      <t>ツキ</t>
    </rPh>
    <rPh sb="22" eb="24">
      <t>ロウドウ</t>
    </rPh>
    <rPh sb="24" eb="26">
      <t>サイガイ</t>
    </rPh>
    <rPh sb="26" eb="27">
      <t>ナド</t>
    </rPh>
    <phoneticPr fontId="2"/>
  </si>
  <si>
    <t>エ.不誠実な行為又は労働災害等</t>
    <rPh sb="2" eb="5">
      <t>フセイジツ</t>
    </rPh>
    <rPh sb="6" eb="8">
      <t>コウイ</t>
    </rPh>
    <rPh sb="8" eb="9">
      <t>マタ</t>
    </rPh>
    <rPh sb="10" eb="12">
      <t>ロウドウ</t>
    </rPh>
    <rPh sb="12" eb="14">
      <t>サイガイ</t>
    </rPh>
    <rPh sb="14" eb="15">
      <t>ナド</t>
    </rPh>
    <phoneticPr fontId="2"/>
  </si>
  <si>
    <t>ウ　過去５ヶ年度及び現年度における仙台市優
     良建設工事表彰歴，又は交通局工事で工事
     成績評定点80点以上の施工実績</t>
    <rPh sb="36" eb="37">
      <t>マタ</t>
    </rPh>
    <rPh sb="38" eb="41">
      <t>コウツウキョク</t>
    </rPh>
    <rPh sb="41" eb="43">
      <t>コウジ</t>
    </rPh>
    <rPh sb="44" eb="46">
      <t>コウジ</t>
    </rPh>
    <rPh sb="52" eb="53">
      <t>ナル</t>
    </rPh>
    <rPh sb="53" eb="54">
      <t>ツムギ</t>
    </rPh>
    <rPh sb="54" eb="56">
      <t>ヒョウテイ</t>
    </rPh>
    <rPh sb="56" eb="57">
      <t>テン</t>
    </rPh>
    <rPh sb="59" eb="62">
      <t>テンイジョウ</t>
    </rPh>
    <rPh sb="63" eb="65">
      <t>セコウ</t>
    </rPh>
    <rPh sb="65" eb="67">
      <t>ジッセキ</t>
    </rPh>
    <phoneticPr fontId="2"/>
  </si>
  <si>
    <t>カ　過去10ヶ年度及び現年度における
　　同種工事の施工実績</t>
    <rPh sb="7" eb="8">
      <t>ネン</t>
    </rPh>
    <rPh sb="8" eb="9">
      <t>ド</t>
    </rPh>
    <rPh sb="9" eb="10">
      <t>オヨ</t>
    </rPh>
    <rPh sb="11" eb="12">
      <t>ゲン</t>
    </rPh>
    <rPh sb="12" eb="14">
      <t>ネンド</t>
    </rPh>
    <rPh sb="26" eb="28">
      <t>セコウ</t>
    </rPh>
    <rPh sb="28" eb="30">
      <t>ジッセキ</t>
    </rPh>
    <phoneticPr fontId="2"/>
  </si>
  <si>
    <t>ク　過去5ヶ年度及び現年度における仙台
    市優良建設工事技術者表彰歴又は交
    通局工事で工事成績評定点80点以上
    の施工実績</t>
    <rPh sb="2" eb="4">
      <t>カコ</t>
    </rPh>
    <rPh sb="6" eb="7">
      <t>ネン</t>
    </rPh>
    <rPh sb="7" eb="8">
      <t>ド</t>
    </rPh>
    <rPh sb="17" eb="19">
      <t>センダイ</t>
    </rPh>
    <rPh sb="24" eb="25">
      <t>シ</t>
    </rPh>
    <rPh sb="25" eb="27">
      <t>ユウリョウ</t>
    </rPh>
    <rPh sb="27" eb="29">
      <t>ケンセツ</t>
    </rPh>
    <rPh sb="29" eb="30">
      <t>コウ</t>
    </rPh>
    <rPh sb="30" eb="31">
      <t>ジ</t>
    </rPh>
    <rPh sb="31" eb="33">
      <t>ギジュッ</t>
    </rPh>
    <rPh sb="33" eb="34">
      <t>シャ</t>
    </rPh>
    <rPh sb="34" eb="36">
      <t>ヒョウショウ</t>
    </rPh>
    <rPh sb="36" eb="37">
      <t>レキ</t>
    </rPh>
    <phoneticPr fontId="2"/>
  </si>
  <si>
    <t>ス　登録基幹技能者の配置の有無</t>
    <phoneticPr fontId="2"/>
  </si>
  <si>
    <t>タ　防災に関する応援協定等の締結実績</t>
    <rPh sb="2" eb="4">
      <t>ボウサイ</t>
    </rPh>
    <rPh sb="5" eb="6">
      <t>カン</t>
    </rPh>
    <rPh sb="8" eb="10">
      <t>オウエン</t>
    </rPh>
    <rPh sb="10" eb="11">
      <t>キョウ</t>
    </rPh>
    <rPh sb="11" eb="12">
      <t>テイ</t>
    </rPh>
    <rPh sb="12" eb="13">
      <t>トウ</t>
    </rPh>
    <rPh sb="14" eb="16">
      <t>テイケツ</t>
    </rPh>
    <rPh sb="16" eb="18">
      <t>ジッセキ</t>
    </rPh>
    <phoneticPr fontId="2"/>
  </si>
  <si>
    <t>チ　緊急工事登録等への取組み実績</t>
    <rPh sb="2" eb="4">
      <t>キンキュウ</t>
    </rPh>
    <rPh sb="4" eb="6">
      <t>コウジ</t>
    </rPh>
    <rPh sb="6" eb="8">
      <t>トウロク</t>
    </rPh>
    <rPh sb="8" eb="9">
      <t>トウ</t>
    </rPh>
    <rPh sb="11" eb="13">
      <t>トリク</t>
    </rPh>
    <rPh sb="14" eb="16">
      <t>ジッセキ</t>
    </rPh>
    <phoneticPr fontId="2"/>
  </si>
  <si>
    <t>ツ　過去2ヶ年度における困難業務の従事
　　実績</t>
    <phoneticPr fontId="2"/>
  </si>
  <si>
    <t>テ  過去2ヶ年度における維持工事等の施
　　工実績</t>
    <phoneticPr fontId="2"/>
  </si>
  <si>
    <t>配置の有無</t>
    <rPh sb="0" eb="2">
      <t>ハイチ</t>
    </rPh>
    <rPh sb="3" eb="5">
      <t>ウム</t>
    </rPh>
    <phoneticPr fontId="2"/>
  </si>
  <si>
    <t>ス.登録基幹技能者の配置の有無</t>
    <phoneticPr fontId="2"/>
  </si>
  <si>
    <t>テ.過去2ヶ年度における
　　　維持工事等の施工実績</t>
    <phoneticPr fontId="2"/>
  </si>
  <si>
    <t>施工実績の有無</t>
    <rPh sb="0" eb="2">
      <t>セコウ</t>
    </rPh>
    <rPh sb="2" eb="4">
      <t>ジッセキ</t>
    </rPh>
    <rPh sb="5" eb="7">
      <t>ウム</t>
    </rPh>
    <phoneticPr fontId="2"/>
  </si>
  <si>
    <t>工事名称１</t>
    <rPh sb="0" eb="2">
      <t>コウジ</t>
    </rPh>
    <rPh sb="2" eb="4">
      <t>メイショウ</t>
    </rPh>
    <phoneticPr fontId="2"/>
  </si>
  <si>
    <t>完成検査年月日</t>
    <rPh sb="0" eb="2">
      <t>カンセイ</t>
    </rPh>
    <rPh sb="2" eb="4">
      <t>ケンサ</t>
    </rPh>
    <rPh sb="4" eb="5">
      <t>ネン</t>
    </rPh>
    <rPh sb="5" eb="6">
      <t>ガツ</t>
    </rPh>
    <rPh sb="6" eb="7">
      <t>ヒ</t>
    </rPh>
    <phoneticPr fontId="2"/>
  </si>
  <si>
    <t>工事名称2</t>
    <rPh sb="0" eb="2">
      <t>コウジ</t>
    </rPh>
    <rPh sb="2" eb="4">
      <t>メイショウ</t>
    </rPh>
    <phoneticPr fontId="2"/>
  </si>
  <si>
    <t>＋</t>
    <phoneticPr fontId="2"/>
  </si>
  <si>
    <t>工事実績情報（CORINS）の登録がある場合は，発注機関及び工事名称のみ記入</t>
    <rPh sb="0" eb="2">
      <t>コウジ</t>
    </rPh>
    <rPh sb="2" eb="4">
      <t>ジッセキ</t>
    </rPh>
    <rPh sb="4" eb="6">
      <t>ジョウホウ</t>
    </rPh>
    <rPh sb="15" eb="17">
      <t>トウロク</t>
    </rPh>
    <rPh sb="20" eb="22">
      <t>バアイ</t>
    </rPh>
    <rPh sb="24" eb="26">
      <t>ハッチュウ</t>
    </rPh>
    <rPh sb="26" eb="28">
      <t>キカン</t>
    </rPh>
    <rPh sb="28" eb="29">
      <t>オヨ</t>
    </rPh>
    <rPh sb="30" eb="32">
      <t>コウジ</t>
    </rPh>
    <rPh sb="32" eb="34">
      <t>メイショウ</t>
    </rPh>
    <rPh sb="36" eb="38">
      <t>キニュウ</t>
    </rPh>
    <phoneticPr fontId="2"/>
  </si>
  <si>
    <t>申告点</t>
    <rPh sb="0" eb="2">
      <t>シンコク</t>
    </rPh>
    <rPh sb="2" eb="3">
      <t>テン</t>
    </rPh>
    <phoneticPr fontId="2"/>
  </si>
  <si>
    <t>表彰歴の有無</t>
    <rPh sb="0" eb="2">
      <t>ヒョウショウ</t>
    </rPh>
    <rPh sb="2" eb="3">
      <t>レキ</t>
    </rPh>
    <rPh sb="4" eb="6">
      <t>ウム</t>
    </rPh>
    <phoneticPr fontId="2"/>
  </si>
  <si>
    <t>表彰年月日</t>
    <rPh sb="0" eb="2">
      <t>ヒョウショウ</t>
    </rPh>
    <rPh sb="2" eb="3">
      <t>ネン</t>
    </rPh>
    <rPh sb="3" eb="5">
      <t>ガッピ</t>
    </rPh>
    <phoneticPr fontId="2"/>
  </si>
  <si>
    <t>表彰工事名称</t>
    <rPh sb="0" eb="2">
      <t>ヒョウショウ</t>
    </rPh>
    <rPh sb="2" eb="3">
      <t>コウ</t>
    </rPh>
    <rPh sb="3" eb="4">
      <t>ジ</t>
    </rPh>
    <rPh sb="4" eb="6">
      <t>メイショウ</t>
    </rPh>
    <phoneticPr fontId="2"/>
  </si>
  <si>
    <t>契約工期（期間）</t>
    <rPh sb="0" eb="2">
      <t>ケイヤク</t>
    </rPh>
    <rPh sb="2" eb="4">
      <t>コウキ</t>
    </rPh>
    <rPh sb="5" eb="7">
      <t>キカン</t>
    </rPh>
    <phoneticPr fontId="2"/>
  </si>
  <si>
    <t>～</t>
    <phoneticPr fontId="2"/>
  </si>
  <si>
    <t>　（従事率90％以上対象）↑
←▼から選択</t>
    <rPh sb="10" eb="12">
      <t>タイショウ</t>
    </rPh>
    <phoneticPr fontId="2"/>
  </si>
  <si>
    <t>発注機関</t>
    <phoneticPr fontId="2"/>
  </si>
  <si>
    <t>工事名称</t>
    <phoneticPr fontId="2"/>
  </si>
  <si>
    <t>施工場所</t>
    <phoneticPr fontId="2"/>
  </si>
  <si>
    <t>工事概要　</t>
    <phoneticPr fontId="2"/>
  </si>
  <si>
    <t>←▼から選択</t>
    <phoneticPr fontId="2"/>
  </si>
  <si>
    <t>ク.仙台市優良建設工事技術者
　 表彰歴又は交通局工事で80
　 点以上の実績</t>
    <phoneticPr fontId="2"/>
  </si>
  <si>
    <t>表彰歴又は
実績の有無</t>
    <phoneticPr fontId="2"/>
  </si>
  <si>
    <t>表彰又は
実績工事名称1</t>
    <phoneticPr fontId="2"/>
  </si>
  <si>
    <t>表彰又は
実績工事名称2</t>
    <phoneticPr fontId="2"/>
  </si>
  <si>
    <t>ケ.過去2ヶ年度における東北
　　地方工事安全施工推進大会
　　（SAFETY)優良企業表彰歴</t>
    <phoneticPr fontId="2"/>
  </si>
  <si>
    <t>関連資格の有無</t>
    <rPh sb="0" eb="2">
      <t>カンレン</t>
    </rPh>
    <rPh sb="2" eb="4">
      <t>シカク</t>
    </rPh>
    <rPh sb="5" eb="7">
      <t>ウム</t>
    </rPh>
    <phoneticPr fontId="2"/>
  </si>
  <si>
    <r>
      <t>※発注形態が共同企業体を対象とする場合は，構成員各社のうちいずれかの企業の</t>
    </r>
    <r>
      <rPr>
        <sz val="10"/>
        <rFont val="ＭＳ Ｐゴシック"/>
        <family val="3"/>
        <charset val="128"/>
      </rPr>
      <t>実績を対象とします。</t>
    </r>
    <rPh sb="12" eb="14">
      <t>タイショウ</t>
    </rPh>
    <rPh sb="24" eb="25">
      <t>カク</t>
    </rPh>
    <rPh sb="25" eb="26">
      <t>シャ</t>
    </rPh>
    <rPh sb="34" eb="36">
      <t>キギョウ</t>
    </rPh>
    <rPh sb="37" eb="39">
      <t>ジッセキ</t>
    </rPh>
    <phoneticPr fontId="2"/>
  </si>
  <si>
    <t>※添付資料は，活動にかかる協定書，実施要領又は活動報告書のほか，状況写真，活動証明書，感謝状
　 又はお礼状など，企業として参加したことが証明できる資料の写しを添付すること。</t>
    <rPh sb="21" eb="22">
      <t>マタ</t>
    </rPh>
    <rPh sb="37" eb="39">
      <t>カツドウ</t>
    </rPh>
    <rPh sb="49" eb="50">
      <t>マタ</t>
    </rPh>
    <rPh sb="57" eb="59">
      <t>キギョウ</t>
    </rPh>
    <phoneticPr fontId="2"/>
  </si>
  <si>
    <t>登録基幹技能者調書</t>
    <rPh sb="0" eb="2">
      <t>トウロク</t>
    </rPh>
    <rPh sb="2" eb="4">
      <t>キカン</t>
    </rPh>
    <rPh sb="4" eb="7">
      <t>ギノウシャ</t>
    </rPh>
    <rPh sb="7" eb="9">
      <t>チョウショ</t>
    </rPh>
    <phoneticPr fontId="2"/>
  </si>
  <si>
    <t>◯◯◯◯基幹技能者</t>
    <rPh sb="4" eb="6">
      <t>キカン</t>
    </rPh>
    <rPh sb="6" eb="9">
      <t>ギノウシャ</t>
    </rPh>
    <phoneticPr fontId="2"/>
  </si>
  <si>
    <t>所属会社名</t>
    <rPh sb="0" eb="2">
      <t>ショゾク</t>
    </rPh>
    <rPh sb="2" eb="4">
      <t>カイシャ</t>
    </rPh>
    <rPh sb="4" eb="5">
      <t>メイ</t>
    </rPh>
    <phoneticPr fontId="2"/>
  </si>
  <si>
    <t>修了証番号</t>
    <rPh sb="0" eb="3">
      <t>シュウリョウショウ</t>
    </rPh>
    <rPh sb="3" eb="5">
      <t>バンゴウ</t>
    </rPh>
    <phoneticPr fontId="2"/>
  </si>
  <si>
    <t>終了年月日</t>
    <rPh sb="0" eb="2">
      <t>シュウリョウ</t>
    </rPh>
    <rPh sb="2" eb="3">
      <t>ネン</t>
    </rPh>
    <rPh sb="3" eb="4">
      <t>ツキ</t>
    </rPh>
    <rPh sb="4" eb="5">
      <t>ヒ</t>
    </rPh>
    <phoneticPr fontId="2"/>
  </si>
  <si>
    <t>登録番号</t>
    <rPh sb="0" eb="2">
      <t>トウロク</t>
    </rPh>
    <rPh sb="2" eb="4">
      <t>バンゴウ</t>
    </rPh>
    <phoneticPr fontId="2"/>
  </si>
  <si>
    <t>従事する工種</t>
    <rPh sb="0" eb="2">
      <t>ジュウジ</t>
    </rPh>
    <rPh sb="4" eb="6">
      <t>コウシュ</t>
    </rPh>
    <phoneticPr fontId="2"/>
  </si>
  <si>
    <t>従事する期間（予定）</t>
    <rPh sb="0" eb="2">
      <t>ジュウジ</t>
    </rPh>
    <rPh sb="4" eb="6">
      <t>キカン</t>
    </rPh>
    <rPh sb="7" eb="9">
      <t>ヨテイ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</si>
  <si>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</si>
  <si>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健康保険被保険者証，雇用保険被保険者証等</t>
    <rPh sb="0" eb="2">
      <t>ケンコウ</t>
    </rPh>
    <rPh sb="2" eb="4">
      <t>ホケン</t>
    </rPh>
    <rPh sb="4" eb="5">
      <t>ヒ</t>
    </rPh>
    <rPh sb="5" eb="7">
      <t>ホケン</t>
    </rPh>
    <rPh sb="7" eb="8">
      <t>シャ</t>
    </rPh>
    <rPh sb="8" eb="9">
      <t>アカシ</t>
    </rPh>
    <rPh sb="10" eb="12">
      <t>コヨウ</t>
    </rPh>
    <rPh sb="12" eb="14">
      <t>ホケン</t>
    </rPh>
    <rPh sb="14" eb="15">
      <t>ヒ</t>
    </rPh>
    <rPh sb="15" eb="17">
      <t>ホケン</t>
    </rPh>
    <rPh sb="17" eb="18">
      <t>シャ</t>
    </rPh>
    <rPh sb="18" eb="19">
      <t>ショウ</t>
    </rPh>
    <rPh sb="19" eb="20">
      <t>トウ</t>
    </rPh>
    <phoneticPr fontId="2"/>
  </si>
  <si>
    <t>本工事の対象工種における「登録基幹技能者　適用工種」（別表）の工事種別（一般土木，AS舗装，鋼橋上部ほか）</t>
    <rPh sb="36" eb="38">
      <t>イッパン</t>
    </rPh>
    <rPh sb="38" eb="40">
      <t>ドボク</t>
    </rPh>
    <rPh sb="43" eb="45">
      <t>ホソウ</t>
    </rPh>
    <rPh sb="46" eb="48">
      <t>コウキョウ</t>
    </rPh>
    <rPh sb="48" eb="50">
      <t>ジョウブ</t>
    </rPh>
    <phoneticPr fontId="2"/>
  </si>
  <si>
    <t>対象工種を複数選択する場合は最大5種類（工種）までとし，各種類（工種）ごと1名までを記入して下さい。</t>
    <rPh sb="42" eb="44">
      <t>キニュウ</t>
    </rPh>
    <rPh sb="46" eb="47">
      <t>クダ</t>
    </rPh>
    <phoneticPr fontId="2"/>
  </si>
  <si>
    <t>注4</t>
    <rPh sb="0" eb="1">
      <t>チュウ</t>
    </rPh>
    <phoneticPr fontId="2"/>
  </si>
  <si>
    <t>配置予定技術者，又は現場代理人（専任指導者）は除外とします。</t>
    <rPh sb="2" eb="4">
      <t>ヨテイ</t>
    </rPh>
    <rPh sb="4" eb="7">
      <t>ギジュツシャ</t>
    </rPh>
    <rPh sb="23" eb="25">
      <t>ジョガイ</t>
    </rPh>
    <phoneticPr fontId="2"/>
  </si>
  <si>
    <t>取得年月日</t>
    <rPh sb="0" eb="2">
      <t>シュトク</t>
    </rPh>
    <rPh sb="2" eb="5">
      <t>ネンガッピ</t>
    </rPh>
    <phoneticPr fontId="2"/>
  </si>
  <si>
    <t>取得番号等</t>
    <rPh sb="0" eb="2">
      <t>シュトク</t>
    </rPh>
    <rPh sb="2" eb="4">
      <t>バンゴウ</t>
    </rPh>
    <rPh sb="4" eb="5">
      <t>ナド</t>
    </rPh>
    <phoneticPr fontId="2"/>
  </si>
  <si>
    <t>～</t>
    <phoneticPr fontId="2"/>
  </si>
  <si>
    <r>
      <t>チェック　</t>
    </r>
    <r>
      <rPr>
        <sz val="12"/>
        <rFont val="ＭＳ Ｐゴシック"/>
        <family val="3"/>
        <charset val="128"/>
      </rPr>
      <t>□</t>
    </r>
    <phoneticPr fontId="2"/>
  </si>
  <si>
    <t>により選択して下さい。</t>
    <phoneticPr fontId="2"/>
  </si>
  <si>
    <t>（交通局確認欄）</t>
    <rPh sb="1" eb="4">
      <t>コウツウキョク</t>
    </rPh>
    <phoneticPr fontId="2"/>
  </si>
  <si>
    <t>セ　過去5ヶ年度及び現年度における下請
　　負における地元発注推進企業顕彰歴</t>
    <rPh sb="2" eb="4">
      <t>カコ</t>
    </rPh>
    <rPh sb="6" eb="7">
      <t>ネン</t>
    </rPh>
    <rPh sb="7" eb="8">
      <t>ド</t>
    </rPh>
    <rPh sb="8" eb="9">
      <t>オヨ</t>
    </rPh>
    <rPh sb="10" eb="11">
      <t>ゲン</t>
    </rPh>
    <rPh sb="11" eb="13">
      <t>ネンド</t>
    </rPh>
    <rPh sb="17" eb="18">
      <t>シタ</t>
    </rPh>
    <rPh sb="22" eb="23">
      <t>フ</t>
    </rPh>
    <rPh sb="27" eb="29">
      <t>ジモト</t>
    </rPh>
    <rPh sb="29" eb="31">
      <t>ハッチュウ</t>
    </rPh>
    <rPh sb="31" eb="33">
      <t>スイシン</t>
    </rPh>
    <rPh sb="33" eb="35">
      <t>キギョウ</t>
    </rPh>
    <rPh sb="35" eb="37">
      <t>ケンショウ</t>
    </rPh>
    <rPh sb="37" eb="38">
      <t>レキ</t>
    </rPh>
    <phoneticPr fontId="2"/>
  </si>
  <si>
    <t>ソ　過去2ヶ年度及び現年度における
　　地域貢献活動等の実績</t>
    <rPh sb="2" eb="4">
      <t>カコ</t>
    </rPh>
    <rPh sb="6" eb="7">
      <t>ネン</t>
    </rPh>
    <rPh sb="7" eb="8">
      <t>ド</t>
    </rPh>
    <rPh sb="8" eb="9">
      <t>オヨ</t>
    </rPh>
    <rPh sb="10" eb="11">
      <t>ゲン</t>
    </rPh>
    <rPh sb="11" eb="13">
      <t>ネンド</t>
    </rPh>
    <rPh sb="20" eb="22">
      <t>チイキ</t>
    </rPh>
    <rPh sb="22" eb="24">
      <t>コウケン</t>
    </rPh>
    <phoneticPr fontId="2"/>
  </si>
  <si>
    <t>（※工事成績通知書写し等の資料添付）</t>
    <phoneticPr fontId="2"/>
  </si>
  <si>
    <t>様式-共４　単体</t>
    <rPh sb="0" eb="2">
      <t>ヨウシキ</t>
    </rPh>
    <rPh sb="3" eb="4">
      <t>トモ</t>
    </rPh>
    <rPh sb="6" eb="8">
      <t>タンタイ</t>
    </rPh>
    <phoneticPr fontId="2"/>
  </si>
  <si>
    <t>様式-共5</t>
    <rPh sb="0" eb="2">
      <t>ヨウシキ</t>
    </rPh>
    <rPh sb="3" eb="4">
      <t>トモ</t>
    </rPh>
    <phoneticPr fontId="2"/>
  </si>
  <si>
    <t>様式-共６</t>
    <rPh sb="0" eb="2">
      <t>ヨウシキ</t>
    </rPh>
    <rPh sb="3" eb="4">
      <t>トモ</t>
    </rPh>
    <phoneticPr fontId="2"/>
  </si>
  <si>
    <t>キ.工事成績評定点（最高点）</t>
    <rPh sb="2" eb="4">
      <t>コウジ</t>
    </rPh>
    <rPh sb="4" eb="6">
      <t>セイセキ</t>
    </rPh>
    <rPh sb="6" eb="8">
      <t>ヒョウテイ</t>
    </rPh>
    <rPh sb="8" eb="9">
      <t>テン</t>
    </rPh>
    <rPh sb="10" eb="12">
      <t>サイコウ</t>
    </rPh>
    <rPh sb="12" eb="13">
      <t>テン</t>
    </rPh>
    <phoneticPr fontId="2"/>
  </si>
  <si>
    <t>コ.関連資格の保有状況</t>
    <phoneticPr fontId="2"/>
  </si>
  <si>
    <t>サ.障害者の雇用促進状況</t>
    <rPh sb="2" eb="5">
      <t>ショウガイシャ</t>
    </rPh>
    <rPh sb="6" eb="8">
      <t>コヨウ</t>
    </rPh>
    <rPh sb="8" eb="10">
      <t>ソクシン</t>
    </rPh>
    <rPh sb="10" eb="12">
      <t>ジョウキョウ</t>
    </rPh>
    <phoneticPr fontId="2"/>
  </si>
  <si>
    <t>シ.環境管理システムの
　　認証等の取得状況</t>
    <rPh sb="2" eb="4">
      <t>カンキョウ</t>
    </rPh>
    <rPh sb="4" eb="6">
      <t>カンリ</t>
    </rPh>
    <rPh sb="16" eb="17">
      <t>トウ</t>
    </rPh>
    <rPh sb="18" eb="20">
      <t>シュトク</t>
    </rPh>
    <rPh sb="20" eb="22">
      <t>ジョウキョウ</t>
    </rPh>
    <phoneticPr fontId="2"/>
  </si>
  <si>
    <t>ト.仙台市交通政策への協力</t>
    <rPh sb="2" eb="5">
      <t>センダイシ</t>
    </rPh>
    <rPh sb="5" eb="7">
      <t>コウツウ</t>
    </rPh>
    <rPh sb="7" eb="9">
      <t>セイサク</t>
    </rPh>
    <rPh sb="11" eb="13">
      <t>キョウリョク</t>
    </rPh>
    <phoneticPr fontId="2"/>
  </si>
  <si>
    <t>ア　過去４年間における工事成績評定点
　　（平均点）</t>
    <rPh sb="6" eb="7">
      <t>カン</t>
    </rPh>
    <phoneticPr fontId="2"/>
  </si>
  <si>
    <r>
      <t xml:space="preserve">ケ </t>
    </r>
    <r>
      <rPr>
        <sz val="9"/>
        <rFont val="ＭＳ Ｐゴシック"/>
        <family val="3"/>
        <charset val="128"/>
      </rPr>
      <t>過去2ヶ年度における東北地方工事安全施
    工推進大会（SAFETY)優良企業表彰歴</t>
    </r>
    <phoneticPr fontId="2"/>
  </si>
  <si>
    <t>コ　関連資格の保有状況</t>
    <rPh sb="2" eb="4">
      <t>カンレン</t>
    </rPh>
    <rPh sb="4" eb="6">
      <t>シカク</t>
    </rPh>
    <rPh sb="7" eb="9">
      <t>ホユウ</t>
    </rPh>
    <rPh sb="9" eb="11">
      <t>ジョウキョウ</t>
    </rPh>
    <phoneticPr fontId="2"/>
  </si>
  <si>
    <t>サ　障害者の雇用促進状況</t>
    <rPh sb="2" eb="5">
      <t>ショウガイシャ</t>
    </rPh>
    <rPh sb="6" eb="8">
      <t>コヨウ</t>
    </rPh>
    <rPh sb="8" eb="10">
      <t>ソクシン</t>
    </rPh>
    <rPh sb="10" eb="12">
      <t>ジョウキョウ</t>
    </rPh>
    <phoneticPr fontId="2"/>
  </si>
  <si>
    <t>シ　環境管理システムの認証取得等の
    状況</t>
    <rPh sb="2" eb="4">
      <t>カンキョウ</t>
    </rPh>
    <rPh sb="4" eb="6">
      <t>カンリ</t>
    </rPh>
    <rPh sb="11" eb="13">
      <t>ニンショウ</t>
    </rPh>
    <rPh sb="13" eb="15">
      <t>シュトク</t>
    </rPh>
    <rPh sb="15" eb="16">
      <t>トウ</t>
    </rPh>
    <rPh sb="22" eb="24">
      <t>ジョウキョウ</t>
    </rPh>
    <phoneticPr fontId="2"/>
  </si>
  <si>
    <t>ト　仙台市交通政策への協力</t>
    <rPh sb="2" eb="5">
      <t>センダイシ</t>
    </rPh>
    <rPh sb="5" eb="7">
      <t>コウツウ</t>
    </rPh>
    <rPh sb="7" eb="9">
      <t>セイサク</t>
    </rPh>
    <rPh sb="11" eb="13">
      <t>キョウリョク</t>
    </rPh>
    <phoneticPr fontId="2"/>
  </si>
  <si>
    <t>ナ　東日本大震災における緊急工事等の
　　従事実績</t>
    <phoneticPr fontId="2"/>
  </si>
  <si>
    <t>様式-共３（１）　資格</t>
    <rPh sb="0" eb="2">
      <t>ヨウシキ</t>
    </rPh>
    <rPh sb="3" eb="4">
      <t>トモ</t>
    </rPh>
    <rPh sb="9" eb="11">
      <t>シカク</t>
    </rPh>
    <phoneticPr fontId="2"/>
  </si>
  <si>
    <r>
      <t>配置予定技術者の施工実績，資格等の状況</t>
    </r>
    <r>
      <rPr>
        <b/>
        <sz val="20"/>
        <color indexed="10"/>
        <rFont val="ＭＳ Ｐゴシック"/>
        <family val="3"/>
        <charset val="128"/>
      </rPr>
      <t>（複数配置）</t>
    </r>
    <rPh sb="0" eb="2">
      <t>ハイチ</t>
    </rPh>
    <rPh sb="2" eb="4">
      <t>ヨテイ</t>
    </rPh>
    <rPh sb="13" eb="15">
      <t>シカク</t>
    </rPh>
    <rPh sb="15" eb="16">
      <t>トウ</t>
    </rPh>
    <rPh sb="17" eb="19">
      <t>ジョウキョウ</t>
    </rPh>
    <rPh sb="20" eb="22">
      <t>フクスウ</t>
    </rPh>
    <rPh sb="22" eb="24">
      <t>ハイチ</t>
    </rPh>
    <phoneticPr fontId="2"/>
  </si>
  <si>
    <t>　配置予定技術者（若手技術者）の
氏名及び当該工事に従事する役割</t>
    <rPh sb="1" eb="3">
      <t>ハイチ</t>
    </rPh>
    <rPh sb="3" eb="5">
      <t>ヨテイ</t>
    </rPh>
    <rPh sb="5" eb="7">
      <t>ギジュツ</t>
    </rPh>
    <rPh sb="7" eb="8">
      <t>シャ</t>
    </rPh>
    <rPh sb="9" eb="11">
      <t>ワカテ</t>
    </rPh>
    <rPh sb="11" eb="14">
      <t>ギジュツシャ</t>
    </rPh>
    <rPh sb="17" eb="19">
      <t>シメイ</t>
    </rPh>
    <rPh sb="19" eb="20">
      <t>オヨ</t>
    </rPh>
    <rPh sb="21" eb="23">
      <t>トウガイ</t>
    </rPh>
    <rPh sb="23" eb="25">
      <t>コウジ</t>
    </rPh>
    <rPh sb="26" eb="28">
      <t>ジュウジ</t>
    </rPh>
    <rPh sb="30" eb="32">
      <t>ヤクワリ</t>
    </rPh>
    <phoneticPr fontId="2"/>
  </si>
  <si>
    <t>　現場代理人（専任指導者）の
氏名及び当該工事に従事する役割</t>
    <rPh sb="1" eb="3">
      <t>ゲンバ</t>
    </rPh>
    <rPh sb="3" eb="6">
      <t>ダイリニン</t>
    </rPh>
    <rPh sb="7" eb="9">
      <t>センニン</t>
    </rPh>
    <rPh sb="9" eb="12">
      <t>シドウシャ</t>
    </rPh>
    <rPh sb="15" eb="17">
      <t>シメイ</t>
    </rPh>
    <rPh sb="17" eb="18">
      <t>オヨ</t>
    </rPh>
    <rPh sb="19" eb="21">
      <t>トウガイ</t>
    </rPh>
    <rPh sb="21" eb="23">
      <t>コウジ</t>
    </rPh>
    <rPh sb="24" eb="26">
      <t>ジュウジ</t>
    </rPh>
    <rPh sb="28" eb="30">
      <t>ヤクワリ</t>
    </rPh>
    <phoneticPr fontId="2"/>
  </si>
  <si>
    <t>現場代理人</t>
    <rPh sb="0" eb="2">
      <t>ゲンバ</t>
    </rPh>
    <rPh sb="2" eb="5">
      <t>ダイリニン</t>
    </rPh>
    <phoneticPr fontId="2"/>
  </si>
  <si>
    <t>（専任指導者）</t>
  </si>
  <si>
    <t>＋</t>
    <phoneticPr fontId="2"/>
  </si>
  <si>
    <t>発注機関</t>
    <phoneticPr fontId="2"/>
  </si>
  <si>
    <t>工事名称</t>
    <phoneticPr fontId="2"/>
  </si>
  <si>
    <t>施工場所</t>
    <phoneticPr fontId="2"/>
  </si>
  <si>
    <t>工事概要　</t>
    <phoneticPr fontId="2"/>
  </si>
  <si>
    <t>～</t>
    <phoneticPr fontId="2"/>
  </si>
  <si>
    <t>←▼から選択</t>
    <phoneticPr fontId="2"/>
  </si>
  <si>
    <t>（※工事成績通知書写し等の資料添付）</t>
    <phoneticPr fontId="2"/>
  </si>
  <si>
    <t>ク.仙台市優良建設工事技術者
　 表彰歴又は交通局工事で80
　 点以上の実績</t>
    <phoneticPr fontId="2"/>
  </si>
  <si>
    <t>ケ.過去2ヶ年度における東北
　　地方工事安全施工推進大会
　　（SAFETY)優良企業表彰歴</t>
    <phoneticPr fontId="2"/>
  </si>
  <si>
    <t>工事の従事期間</t>
    <rPh sb="0" eb="2">
      <t>コウジ</t>
    </rPh>
    <rPh sb="3" eb="5">
      <t>ジュウジ</t>
    </rPh>
    <rPh sb="5" eb="7">
      <t>キカン</t>
    </rPh>
    <phoneticPr fontId="2"/>
  </si>
  <si>
    <t>工事の従事した役割</t>
    <rPh sb="0" eb="2">
      <t>コウジ</t>
    </rPh>
    <rPh sb="3" eb="5">
      <t>ジュウジ</t>
    </rPh>
    <rPh sb="7" eb="9">
      <t>ヤクワリ</t>
    </rPh>
    <phoneticPr fontId="2"/>
  </si>
  <si>
    <t>コ.関連資格の保有状況</t>
    <phoneticPr fontId="2"/>
  </si>
  <si>
    <t>様式-共３（２）　資格</t>
    <rPh sb="0" eb="2">
      <t>ヨウシキ</t>
    </rPh>
    <rPh sb="3" eb="4">
      <t>トモ</t>
    </rPh>
    <rPh sb="9" eb="11">
      <t>シカク</t>
    </rPh>
    <phoneticPr fontId="2"/>
  </si>
  <si>
    <t xml:space="preserve">
　ナ　東日本大震災における
　　　緊急工事等の従事実績</t>
    <phoneticPr fontId="2"/>
  </si>
  <si>
    <t>キ　過去2ヶ年度及び現年度における
　　工事成績評定点  （最高点）</t>
    <rPh sb="2" eb="4">
      <t>カコ</t>
    </rPh>
    <rPh sb="6" eb="7">
      <t>ネン</t>
    </rPh>
    <rPh sb="7" eb="8">
      <t>ド</t>
    </rPh>
    <rPh sb="30" eb="32">
      <t>サイコウ</t>
    </rPh>
    <rPh sb="32" eb="33">
      <t>テン</t>
    </rPh>
    <phoneticPr fontId="2"/>
  </si>
  <si>
    <t>企業の
労働福祉，社会性，地域貢献度等</t>
    <rPh sb="0" eb="2">
      <t>キギョウ</t>
    </rPh>
    <rPh sb="17" eb="18">
      <t>ド</t>
    </rPh>
    <rPh sb="18" eb="19">
      <t>トウ</t>
    </rPh>
    <phoneticPr fontId="2"/>
  </si>
  <si>
    <t>※対象期間は，平成26年度，平成27年度及び当該工事の公告日までとします。</t>
    <rPh sb="20" eb="21">
      <t>オヨ</t>
    </rPh>
    <phoneticPr fontId="2"/>
  </si>
  <si>
    <t>以下，カ.「同種工事の施工実績」からコ.「関連資格の保有状況」の項目は，現場代理人（専任指導者）の実績</t>
    <rPh sb="0" eb="2">
      <t>イカ</t>
    </rPh>
    <rPh sb="8" eb="10">
      <t>コウジ</t>
    </rPh>
    <rPh sb="11" eb="13">
      <t>セコウ</t>
    </rPh>
    <rPh sb="21" eb="23">
      <t>カンレン</t>
    </rPh>
    <rPh sb="23" eb="25">
      <t>シカク</t>
    </rPh>
    <rPh sb="26" eb="28">
      <t>ホユウ</t>
    </rPh>
    <rPh sb="32" eb="34">
      <t>コウモク</t>
    </rPh>
    <rPh sb="49" eb="51">
      <t>ジッセキ</t>
    </rPh>
    <phoneticPr fontId="2"/>
  </si>
  <si>
    <t>地下鉄南北線泉中央配電室低圧盤更新工事</t>
    <rPh sb="0" eb="3">
      <t>チカテツ</t>
    </rPh>
    <rPh sb="3" eb="6">
      <t>ナンボクセン</t>
    </rPh>
    <rPh sb="6" eb="9">
      <t>イズミチュウオウ</t>
    </rPh>
    <rPh sb="9" eb="12">
      <t>ハイデンシツ</t>
    </rPh>
    <rPh sb="12" eb="14">
      <t>テイアツ</t>
    </rPh>
    <rPh sb="14" eb="15">
      <t>バン</t>
    </rPh>
    <rPh sb="15" eb="17">
      <t>コウシン</t>
    </rPh>
    <rPh sb="17" eb="1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</si>
</sst>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0.00_ "/>
    <numFmt numFmtId="177" formatCode="General&quot;点&quot;"/>
    <numFmt numFmtId="178" formatCode="0.000_ "/>
    <numFmt numFmtId="179" formatCode="0.00000_);[Red]\(0.00000\)"/>
    <numFmt numFmtId="180" formatCode="0_ "/>
    <numFmt numFmtId="181" formatCode="#,##0_ "/>
    <numFmt numFmtId="182" formatCode="yyyy/m/d;@"/>
    <numFmt numFmtId="183" formatCode="0.0%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30" fillId="4" borderId="0" applyNumberFormat="0" applyBorder="0" applyAlignment="0" applyProtection="0">
      <alignment vertical="center"/>
    </xf>
  </cellStyleXfs>
  <cellXfs count="790">
    <xf numFmtId="0" fontId="0" fillId="0" borderId="0" xfId="0">
      <alignment vertical="center"/>
    </xf>
    <xf numFmtId="0" fontId="5" fillId="0" borderId="0" xfId="41" applyFont="1" applyProtection="1"/>
    <xf numFmtId="0" fontId="8" fillId="0" borderId="0" xfId="41" applyFont="1" applyBorder="1" applyAlignment="1" applyProtection="1">
      <alignment horizontal="center" vertical="center"/>
    </xf>
    <xf numFmtId="0" fontId="5" fillId="0" borderId="0" xfId="41" applyFont="1" applyBorder="1" applyProtection="1"/>
    <xf numFmtId="0" fontId="5" fillId="0" borderId="0" xfId="41" applyFont="1" applyBorder="1" applyAlignment="1" applyProtection="1">
      <alignment horizontal="center" vertical="center"/>
    </xf>
    <xf numFmtId="0" fontId="3" fillId="0" borderId="12" xfId="48" applyFont="1" applyFill="1" applyBorder="1" applyAlignment="1" applyProtection="1">
      <alignment horizontal="center" vertical="top"/>
    </xf>
    <xf numFmtId="0" fontId="3" fillId="0" borderId="0" xfId="41" applyFont="1" applyProtection="1"/>
    <xf numFmtId="0" fontId="3" fillId="0" borderId="11" xfId="41" applyFont="1" applyBorder="1" applyAlignment="1" applyProtection="1">
      <alignment horizontal="center" vertical="center"/>
    </xf>
    <xf numFmtId="0" fontId="10" fillId="0" borderId="0" xfId="41" applyFont="1" applyBorder="1" applyAlignment="1" applyProtection="1">
      <alignment horizontal="center" vertical="center"/>
    </xf>
    <xf numFmtId="0" fontId="3" fillId="0" borderId="0" xfId="41" applyFont="1" applyBorder="1" applyProtection="1"/>
    <xf numFmtId="0" fontId="5" fillId="0" borderId="0" xfId="41" applyFont="1" applyAlignment="1" applyProtection="1">
      <alignment horizontal="center" vertical="center"/>
    </xf>
    <xf numFmtId="0" fontId="5" fillId="0" borderId="0" xfId="41" applyFont="1" applyBorder="1" applyAlignment="1" applyProtection="1">
      <alignment horizontal="right"/>
    </xf>
    <xf numFmtId="0" fontId="5" fillId="0" borderId="16" xfId="41" applyFont="1" applyBorder="1" applyAlignment="1" applyProtection="1">
      <alignment horizontal="center" vertical="center" wrapText="1"/>
    </xf>
    <xf numFmtId="0" fontId="6" fillId="0" borderId="17" xfId="41" applyFont="1" applyBorder="1" applyAlignment="1" applyProtection="1">
      <alignment horizontal="center" vertical="center"/>
    </xf>
    <xf numFmtId="0" fontId="6" fillId="0" borderId="18" xfId="41" applyFont="1" applyFill="1" applyBorder="1" applyAlignment="1" applyProtection="1">
      <alignment vertical="center"/>
    </xf>
    <xf numFmtId="0" fontId="6" fillId="0" borderId="15" xfId="41" applyFont="1" applyFill="1" applyBorder="1" applyAlignment="1" applyProtection="1">
      <alignment vertical="center"/>
    </xf>
    <xf numFmtId="0" fontId="6" fillId="0" borderId="0" xfId="41" applyFont="1" applyFill="1" applyBorder="1" applyAlignment="1" applyProtection="1">
      <alignment vertical="center"/>
    </xf>
    <xf numFmtId="0" fontId="6" fillId="0" borderId="0" xfId="41" applyFont="1" applyFill="1" applyBorder="1" applyAlignment="1" applyProtection="1">
      <alignment horizontal="center" vertical="center"/>
    </xf>
    <xf numFmtId="0" fontId="5" fillId="0" borderId="19" xfId="41" applyFont="1" applyFill="1" applyBorder="1" applyAlignment="1" applyProtection="1">
      <alignment vertical="center"/>
    </xf>
    <xf numFmtId="49" fontId="6" fillId="0" borderId="20" xfId="41" applyNumberFormat="1" applyFont="1" applyFill="1" applyBorder="1" applyAlignment="1" applyProtection="1">
      <alignment horizontal="center" vertical="center"/>
    </xf>
    <xf numFmtId="49" fontId="5" fillId="0" borderId="21" xfId="41" applyNumberFormat="1" applyFont="1" applyFill="1" applyBorder="1" applyAlignment="1" applyProtection="1">
      <alignment vertical="center"/>
    </xf>
    <xf numFmtId="49" fontId="5" fillId="0" borderId="22" xfId="41" applyNumberFormat="1" applyFont="1" applyFill="1" applyBorder="1" applyAlignment="1" applyProtection="1">
      <alignment vertical="center"/>
    </xf>
    <xf numFmtId="49" fontId="5" fillId="0" borderId="23" xfId="41" applyNumberFormat="1" applyFont="1" applyFill="1" applyBorder="1" applyAlignment="1" applyProtection="1">
      <alignment vertical="center"/>
    </xf>
    <xf numFmtId="0" fontId="5" fillId="0" borderId="24" xfId="41" applyFont="1" applyBorder="1" applyAlignment="1" applyProtection="1">
      <alignment horizontal="center" vertical="center"/>
    </xf>
    <xf numFmtId="0" fontId="5" fillId="0" borderId="17" xfId="41" applyFont="1" applyBorder="1" applyAlignment="1" applyProtection="1">
      <alignment horizontal="center" vertical="center" wrapText="1"/>
    </xf>
    <xf numFmtId="0" fontId="5" fillId="0" borderId="0" xfId="0" applyFont="1" applyProtection="1">
      <alignment vertical="center"/>
    </xf>
    <xf numFmtId="0" fontId="5" fillId="0" borderId="2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41" applyFont="1" applyFill="1" applyBorder="1" applyAlignment="1" applyProtection="1">
      <alignment horizontal="center" vertical="center"/>
    </xf>
    <xf numFmtId="0" fontId="5" fillId="0" borderId="19" xfId="41" applyFont="1" applyFill="1" applyBorder="1" applyAlignment="1" applyProtection="1">
      <alignment horizontal="left" vertical="center"/>
    </xf>
    <xf numFmtId="176" fontId="5" fillId="0" borderId="0" xfId="0" applyNumberFormat="1" applyFont="1" applyProtection="1">
      <alignment vertical="center"/>
    </xf>
    <xf numFmtId="0" fontId="5" fillId="0" borderId="16" xfId="41" applyFont="1" applyBorder="1" applyAlignment="1" applyProtection="1">
      <alignment horizontal="right" vertical="center"/>
    </xf>
    <xf numFmtId="0" fontId="5" fillId="0" borderId="14" xfId="41" applyFont="1" applyBorder="1" applyAlignment="1" applyProtection="1">
      <alignment horizontal="right" vertical="center"/>
    </xf>
    <xf numFmtId="0" fontId="5" fillId="0" borderId="11" xfId="41" applyFont="1" applyFill="1" applyBorder="1" applyAlignment="1" applyProtection="1">
      <alignment horizontal="center" vertical="center" wrapText="1"/>
    </xf>
    <xf numFmtId="0" fontId="5" fillId="0" borderId="0" xfId="41" applyFont="1" applyFill="1" applyBorder="1" applyAlignment="1" applyProtection="1">
      <alignment horizontal="right" vertical="center"/>
    </xf>
    <xf numFmtId="0" fontId="5" fillId="0" borderId="0" xfId="41" applyFont="1" applyFill="1" applyBorder="1" applyAlignment="1" applyProtection="1">
      <alignment horizontal="right"/>
    </xf>
    <xf numFmtId="0" fontId="5" fillId="26" borderId="28" xfId="41" applyFont="1" applyFill="1" applyBorder="1" applyProtection="1"/>
    <xf numFmtId="0" fontId="5" fillId="0" borderId="28" xfId="41" applyFont="1" applyBorder="1" applyProtection="1"/>
    <xf numFmtId="0" fontId="5" fillId="0" borderId="0" xfId="41" applyFont="1" applyAlignment="1" applyProtection="1">
      <alignment horizontal="right"/>
    </xf>
    <xf numFmtId="0" fontId="5" fillId="0" borderId="12" xfId="41" applyFont="1" applyBorder="1" applyAlignment="1" applyProtection="1">
      <alignment horizontal="right"/>
    </xf>
    <xf numFmtId="0" fontId="5" fillId="0" borderId="11" xfId="41" applyFont="1" applyFill="1" applyBorder="1" applyAlignment="1" applyProtection="1">
      <alignment horizontal="center" vertical="center"/>
    </xf>
    <xf numFmtId="0" fontId="5" fillId="0" borderId="11" xfId="41" applyFont="1" applyFill="1" applyBorder="1" applyAlignment="1" applyProtection="1">
      <alignment horizontal="right" vertical="center"/>
    </xf>
    <xf numFmtId="0" fontId="5" fillId="0" borderId="16" xfId="41" applyFont="1" applyFill="1" applyBorder="1" applyAlignment="1" applyProtection="1">
      <alignment horizontal="right" vertical="center"/>
    </xf>
    <xf numFmtId="0" fontId="5" fillId="26" borderId="31" xfId="41" applyFont="1" applyFill="1" applyBorder="1" applyAlignment="1" applyProtection="1">
      <alignment horizontal="center" vertical="top"/>
      <protection locked="0"/>
    </xf>
    <xf numFmtId="0" fontId="5" fillId="0" borderId="0" xfId="41" applyFont="1" applyFill="1" applyProtection="1"/>
    <xf numFmtId="0" fontId="5" fillId="0" borderId="0" xfId="41" applyFont="1" applyFill="1" applyAlignment="1" applyProtection="1">
      <alignment horizontal="center" vertical="center"/>
    </xf>
    <xf numFmtId="0" fontId="5" fillId="0" borderId="12" xfId="41" applyFont="1" applyFill="1" applyBorder="1" applyProtection="1"/>
    <xf numFmtId="0" fontId="5" fillId="0" borderId="32" xfId="41" applyFont="1" applyFill="1" applyBorder="1" applyAlignment="1" applyProtection="1">
      <alignment vertical="center"/>
    </xf>
    <xf numFmtId="0" fontId="5" fillId="0" borderId="11" xfId="41" applyFont="1" applyFill="1" applyBorder="1" applyAlignment="1" applyProtection="1">
      <alignment vertical="center" wrapText="1"/>
    </xf>
    <xf numFmtId="0" fontId="5" fillId="0" borderId="33" xfId="41" applyFont="1" applyFill="1" applyBorder="1" applyAlignment="1" applyProtection="1">
      <alignment horizontal="left" vertical="center" wrapText="1"/>
    </xf>
    <xf numFmtId="0" fontId="5" fillId="0" borderId="33" xfId="41" applyFont="1" applyFill="1" applyBorder="1" applyAlignment="1" applyProtection="1">
      <alignment horizontal="left" vertical="center"/>
    </xf>
    <xf numFmtId="0" fontId="5" fillId="0" borderId="24" xfId="41" applyFont="1" applyFill="1" applyBorder="1" applyAlignment="1" applyProtection="1">
      <alignment horizontal="center" vertical="center" wrapText="1"/>
    </xf>
    <xf numFmtId="0" fontId="5" fillId="0" borderId="29" xfId="41" applyFont="1" applyFill="1" applyBorder="1" applyAlignment="1" applyProtection="1">
      <alignment horizontal="center" vertical="center" wrapText="1"/>
    </xf>
    <xf numFmtId="0" fontId="5" fillId="0" borderId="33" xfId="41" applyFont="1" applyFill="1" applyBorder="1" applyAlignment="1" applyProtection="1">
      <alignment vertical="center"/>
    </xf>
    <xf numFmtId="0" fontId="5" fillId="0" borderId="29" xfId="41" applyFont="1" applyFill="1" applyBorder="1" applyAlignment="1" applyProtection="1">
      <alignment vertical="center"/>
    </xf>
    <xf numFmtId="0" fontId="5" fillId="0" borderId="24" xfId="41" applyFont="1" applyFill="1" applyBorder="1" applyAlignment="1" applyProtection="1">
      <alignment vertical="center" textRotation="255"/>
    </xf>
    <xf numFmtId="0" fontId="5" fillId="0" borderId="24" xfId="41" applyFont="1" applyFill="1" applyBorder="1" applyAlignment="1" applyProtection="1">
      <alignment vertical="top" wrapText="1"/>
    </xf>
    <xf numFmtId="0" fontId="5" fillId="0" borderId="24" xfId="41" applyFont="1" applyFill="1" applyBorder="1" applyAlignment="1" applyProtection="1">
      <alignment vertical="top"/>
    </xf>
    <xf numFmtId="0" fontId="5" fillId="0" borderId="0" xfId="41" applyFont="1" applyFill="1" applyBorder="1" applyAlignment="1" applyProtection="1">
      <alignment vertical="center" textRotation="255"/>
    </xf>
    <xf numFmtId="0" fontId="5" fillId="0" borderId="0" xfId="41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right"/>
    </xf>
    <xf numFmtId="0" fontId="5" fillId="0" borderId="0" xfId="46" applyFont="1" applyFill="1" applyProtection="1"/>
    <xf numFmtId="0" fontId="5" fillId="0" borderId="11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right"/>
    </xf>
    <xf numFmtId="0" fontId="5" fillId="0" borderId="11" xfId="0" applyFont="1" applyBorder="1" applyAlignment="1" applyProtection="1">
      <alignment vertical="center"/>
    </xf>
    <xf numFmtId="0" fontId="5" fillId="0" borderId="11" xfId="46" applyFont="1" applyFill="1" applyBorder="1" applyAlignment="1" applyProtection="1">
      <alignment horizontal="right" vertical="center" wrapText="1"/>
    </xf>
    <xf numFmtId="0" fontId="5" fillId="0" borderId="10" xfId="46" applyFont="1" applyFill="1" applyBorder="1" applyAlignment="1" applyProtection="1">
      <alignment horizontal="right" vertical="center" wrapText="1"/>
    </xf>
    <xf numFmtId="0" fontId="5" fillId="0" borderId="0" xfId="46" applyFont="1" applyFill="1" applyBorder="1" applyAlignment="1" applyProtection="1">
      <alignment vertical="center" textRotation="255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top"/>
    </xf>
    <xf numFmtId="0" fontId="11" fillId="0" borderId="0" xfId="46" applyFont="1" applyFill="1" applyBorder="1" applyAlignment="1" applyProtection="1">
      <alignment horizontal="right"/>
    </xf>
    <xf numFmtId="0" fontId="11" fillId="26" borderId="28" xfId="46" applyFont="1" applyFill="1" applyBorder="1" applyProtection="1"/>
    <xf numFmtId="0" fontId="11" fillId="0" borderId="0" xfId="46" applyFont="1" applyProtection="1"/>
    <xf numFmtId="0" fontId="11" fillId="0" borderId="0" xfId="46" applyFont="1" applyAlignment="1" applyProtection="1">
      <alignment horizontal="center" vertical="center"/>
    </xf>
    <xf numFmtId="0" fontId="11" fillId="0" borderId="28" xfId="46" applyFont="1" applyBorder="1" applyProtection="1"/>
    <xf numFmtId="0" fontId="11" fillId="0" borderId="0" xfId="46" applyFont="1" applyAlignment="1" applyProtection="1">
      <alignment horizontal="right"/>
    </xf>
    <xf numFmtId="0" fontId="5" fillId="0" borderId="0" xfId="46" applyFont="1" applyFill="1" applyAlignment="1" applyProtection="1">
      <alignment horizontal="center" vertical="center"/>
    </xf>
    <xf numFmtId="0" fontId="5" fillId="0" borderId="0" xfId="44" applyFont="1" applyBorder="1" applyProtection="1"/>
    <xf numFmtId="0" fontId="5" fillId="0" borderId="0" xfId="44" applyFont="1" applyBorder="1" applyAlignment="1" applyProtection="1">
      <alignment horizontal="center" vertical="center"/>
    </xf>
    <xf numFmtId="0" fontId="5" fillId="0" borderId="0" xfId="44" applyFont="1" applyBorder="1" applyAlignment="1" applyProtection="1">
      <alignment horizontal="right"/>
    </xf>
    <xf numFmtId="0" fontId="5" fillId="0" borderId="0" xfId="44" applyFont="1" applyProtection="1"/>
    <xf numFmtId="0" fontId="5" fillId="0" borderId="11" xfId="44" applyFont="1" applyBorder="1" applyAlignment="1" applyProtection="1">
      <alignment horizontal="center" vertical="center"/>
    </xf>
    <xf numFmtId="0" fontId="5" fillId="0" borderId="12" xfId="44" applyFont="1" applyBorder="1" applyAlignment="1" applyProtection="1">
      <alignment horizontal="right"/>
    </xf>
    <xf numFmtId="0" fontId="5" fillId="0" borderId="34" xfId="44" applyFont="1" applyBorder="1" applyAlignment="1" applyProtection="1">
      <alignment horizontal="center" vertical="center"/>
    </xf>
    <xf numFmtId="0" fontId="6" fillId="0" borderId="21" xfId="44" applyFont="1" applyFill="1" applyBorder="1" applyAlignment="1" applyProtection="1">
      <alignment vertical="center"/>
    </xf>
    <xf numFmtId="0" fontId="6" fillId="0" borderId="22" xfId="44" applyFont="1" applyFill="1" applyBorder="1" applyAlignment="1" applyProtection="1">
      <alignment vertical="center"/>
    </xf>
    <xf numFmtId="0" fontId="6" fillId="0" borderId="23" xfId="44" applyFont="1" applyFill="1" applyBorder="1" applyAlignment="1" applyProtection="1">
      <alignment vertical="center"/>
    </xf>
    <xf numFmtId="0" fontId="6" fillId="0" borderId="17" xfId="44" applyFont="1" applyBorder="1" applyAlignment="1" applyProtection="1">
      <alignment horizontal="center" vertical="center"/>
    </xf>
    <xf numFmtId="0" fontId="5" fillId="0" borderId="18" xfId="44" applyFont="1" applyBorder="1" applyAlignment="1" applyProtection="1">
      <alignment vertical="center"/>
    </xf>
    <xf numFmtId="0" fontId="5" fillId="0" borderId="35" xfId="44" applyFont="1" applyBorder="1" applyAlignment="1" applyProtection="1">
      <alignment horizontal="left" vertical="center"/>
    </xf>
    <xf numFmtId="0" fontId="5" fillId="0" borderId="0" xfId="44" applyFont="1" applyBorder="1" applyAlignment="1" applyProtection="1">
      <alignment horizontal="left" vertical="center" wrapText="1"/>
    </xf>
    <xf numFmtId="0" fontId="5" fillId="0" borderId="0" xfId="44" applyFont="1" applyBorder="1" applyAlignment="1" applyProtection="1">
      <alignment vertical="center" wrapText="1"/>
    </xf>
    <xf numFmtId="0" fontId="5" fillId="0" borderId="0" xfId="44" applyFont="1" applyBorder="1" applyAlignment="1" applyProtection="1">
      <alignment horizontal="left" vertical="center"/>
    </xf>
    <xf numFmtId="0" fontId="5" fillId="25" borderId="36" xfId="44" applyFont="1" applyFill="1" applyBorder="1" applyAlignment="1" applyProtection="1">
      <alignment horizontal="center" vertical="center" wrapText="1"/>
    </xf>
    <xf numFmtId="0" fontId="6" fillId="0" borderId="16" xfId="44" applyFont="1" applyBorder="1" applyAlignment="1" applyProtection="1">
      <alignment horizontal="center" vertical="center"/>
    </xf>
    <xf numFmtId="0" fontId="5" fillId="0" borderId="23" xfId="44" applyFont="1" applyFill="1" applyBorder="1" applyAlignment="1" applyProtection="1">
      <alignment vertical="center"/>
    </xf>
    <xf numFmtId="0" fontId="6" fillId="25" borderId="10" xfId="44" applyFont="1" applyFill="1" applyBorder="1" applyAlignment="1" applyProtection="1">
      <alignment horizontal="center" vertical="center" wrapText="1"/>
    </xf>
    <xf numFmtId="49" fontId="6" fillId="0" borderId="27" xfId="44" applyNumberFormat="1" applyFont="1" applyFill="1" applyBorder="1" applyAlignment="1" applyProtection="1">
      <alignment horizontal="center" vertical="center"/>
    </xf>
    <xf numFmtId="0" fontId="6" fillId="25" borderId="11" xfId="44" applyFont="1" applyFill="1" applyBorder="1" applyAlignment="1" applyProtection="1">
      <alignment horizontal="center" vertical="center" wrapText="1"/>
    </xf>
    <xf numFmtId="0" fontId="6" fillId="25" borderId="14" xfId="44" applyFont="1" applyFill="1" applyBorder="1" applyAlignment="1" applyProtection="1">
      <alignment horizontal="center" vertical="center" wrapText="1"/>
    </xf>
    <xf numFmtId="0" fontId="5" fillId="25" borderId="14" xfId="44" applyFont="1" applyFill="1" applyBorder="1" applyAlignment="1" applyProtection="1">
      <alignment horizontal="center" vertical="center" wrapText="1"/>
    </xf>
    <xf numFmtId="0" fontId="5" fillId="0" borderId="24" xfId="44" applyFont="1" applyBorder="1" applyAlignment="1" applyProtection="1">
      <alignment horizontal="center" vertical="center"/>
    </xf>
    <xf numFmtId="0" fontId="5" fillId="0" borderId="19" xfId="44" applyFont="1" applyFill="1" applyBorder="1" applyAlignment="1" applyProtection="1">
      <alignment horizontal="left" vertical="center"/>
    </xf>
    <xf numFmtId="0" fontId="6" fillId="25" borderId="30" xfId="44" applyFont="1" applyFill="1" applyBorder="1" applyAlignment="1" applyProtection="1">
      <alignment horizontal="center" vertical="center" wrapText="1"/>
    </xf>
    <xf numFmtId="0" fontId="6" fillId="0" borderId="37" xfId="44" applyFont="1" applyBorder="1" applyAlignment="1" applyProtection="1">
      <alignment horizontal="center" vertical="center"/>
    </xf>
    <xf numFmtId="0" fontId="6" fillId="0" borderId="21" xfId="44" applyFont="1" applyFill="1" applyBorder="1" applyAlignment="1" applyProtection="1">
      <alignment horizontal="center" vertical="center"/>
    </xf>
    <xf numFmtId="0" fontId="6" fillId="0" borderId="22" xfId="44" applyFont="1" applyFill="1" applyBorder="1" applyAlignment="1" applyProtection="1">
      <alignment horizontal="center" vertical="center"/>
    </xf>
    <xf numFmtId="0" fontId="5" fillId="0" borderId="23" xfId="44" applyFont="1" applyFill="1" applyBorder="1" applyAlignment="1" applyProtection="1">
      <alignment horizontal="left" vertical="center"/>
    </xf>
    <xf numFmtId="0" fontId="5" fillId="0" borderId="26" xfId="44" applyFont="1" applyFill="1" applyBorder="1" applyAlignment="1" applyProtection="1">
      <alignment horizontal="center" vertical="center"/>
    </xf>
    <xf numFmtId="0" fontId="8" fillId="0" borderId="27" xfId="44" applyFont="1" applyBorder="1" applyAlignment="1" applyProtection="1">
      <alignment horizontal="center" vertical="center"/>
    </xf>
    <xf numFmtId="0" fontId="8" fillId="0" borderId="12" xfId="44" applyFont="1" applyBorder="1" applyAlignment="1" applyProtection="1">
      <alignment horizontal="center" vertical="center"/>
    </xf>
    <xf numFmtId="0" fontId="8" fillId="0" borderId="0" xfId="44" applyFont="1" applyBorder="1" applyAlignment="1" applyProtection="1">
      <alignment horizontal="center" vertical="center"/>
    </xf>
    <xf numFmtId="14" fontId="5" fillId="0" borderId="0" xfId="44" applyNumberFormat="1" applyFont="1" applyFill="1" applyBorder="1" applyAlignment="1" applyProtection="1">
      <alignment horizontal="center" vertical="center"/>
    </xf>
    <xf numFmtId="0" fontId="3" fillId="0" borderId="0" xfId="50" applyFont="1" applyFill="1" applyBorder="1" applyAlignment="1" applyProtection="1">
      <alignment horizontal="center" vertical="center" wrapText="1"/>
    </xf>
    <xf numFmtId="0" fontId="5" fillId="0" borderId="25" xfId="44" applyFont="1" applyFill="1" applyBorder="1" applyAlignment="1" applyProtection="1">
      <alignment vertical="top"/>
    </xf>
    <xf numFmtId="0" fontId="5" fillId="0" borderId="0" xfId="44" applyFont="1" applyFill="1" applyBorder="1" applyAlignment="1" applyProtection="1">
      <alignment vertical="top"/>
    </xf>
    <xf numFmtId="0" fontId="31" fillId="0" borderId="0" xfId="44" applyFont="1" applyBorder="1" applyProtection="1"/>
    <xf numFmtId="0" fontId="31" fillId="0" borderId="0" xfId="44" applyFont="1" applyProtection="1"/>
    <xf numFmtId="0" fontId="5" fillId="0" borderId="0" xfId="44" applyFont="1" applyBorder="1" applyAlignment="1" applyProtection="1">
      <alignment horizontal="center" vertical="center" textRotation="255" wrapText="1"/>
    </xf>
    <xf numFmtId="0" fontId="5" fillId="0" borderId="0" xfId="44" applyFont="1" applyAlignment="1" applyProtection="1">
      <alignment horizontal="center" vertical="center"/>
    </xf>
    <xf numFmtId="0" fontId="11" fillId="0" borderId="0" xfId="44" applyFont="1" applyFill="1" applyBorder="1" applyProtection="1"/>
    <xf numFmtId="0" fontId="11" fillId="26" borderId="28" xfId="44" applyFont="1" applyFill="1" applyBorder="1" applyProtection="1"/>
    <xf numFmtId="0" fontId="11" fillId="0" borderId="0" xfId="44" applyFont="1" applyAlignment="1" applyProtection="1">
      <alignment horizontal="center" vertical="center"/>
    </xf>
    <xf numFmtId="0" fontId="5" fillId="24" borderId="12" xfId="48" applyFont="1" applyFill="1" applyBorder="1" applyAlignment="1" applyProtection="1">
      <alignment horizontal="center" vertical="center"/>
    </xf>
    <xf numFmtId="180" fontId="5" fillId="24" borderId="12" xfId="48" applyNumberFormat="1" applyFont="1" applyFill="1" applyBorder="1" applyAlignment="1" applyProtection="1">
      <alignment horizontal="center" vertical="center"/>
    </xf>
    <xf numFmtId="0" fontId="5" fillId="24" borderId="23" xfId="48" applyFont="1" applyFill="1" applyBorder="1" applyAlignment="1" applyProtection="1">
      <alignment horizontal="center" vertical="center"/>
    </xf>
    <xf numFmtId="0" fontId="5" fillId="0" borderId="30" xfId="44" applyFont="1" applyBorder="1" applyAlignment="1" applyProtection="1">
      <alignment horizontal="center" vertical="center"/>
    </xf>
    <xf numFmtId="0" fontId="5" fillId="0" borderId="11" xfId="42" applyFont="1" applyFill="1" applyBorder="1" applyAlignment="1" applyProtection="1">
      <alignment horizontal="center" vertical="center"/>
    </xf>
    <xf numFmtId="0" fontId="5" fillId="0" borderId="38" xfId="42" applyFont="1" applyFill="1" applyBorder="1" applyAlignment="1" applyProtection="1">
      <alignment horizontal="center" vertical="center"/>
    </xf>
    <xf numFmtId="0" fontId="5" fillId="0" borderId="16" xfId="42" applyFont="1" applyFill="1" applyBorder="1" applyAlignment="1" applyProtection="1">
      <alignment horizontal="center" vertical="center"/>
    </xf>
    <xf numFmtId="0" fontId="5" fillId="0" borderId="39" xfId="44" applyFont="1" applyFill="1" applyBorder="1" applyAlignment="1" applyProtection="1">
      <alignment horizontal="left" vertical="center"/>
    </xf>
    <xf numFmtId="0" fontId="5" fillId="0" borderId="40" xfId="44" applyFont="1" applyFill="1" applyBorder="1" applyAlignment="1" applyProtection="1">
      <alignment horizontal="left" vertical="center"/>
    </xf>
    <xf numFmtId="0" fontId="5" fillId="0" borderId="41" xfId="44" applyFont="1" applyFill="1" applyBorder="1" applyAlignment="1" applyProtection="1">
      <alignment horizontal="left" vertical="center"/>
    </xf>
    <xf numFmtId="42" fontId="5" fillId="0" borderId="42" xfId="44" applyNumberFormat="1" applyFont="1" applyFill="1" applyBorder="1" applyAlignment="1" applyProtection="1">
      <alignment horizontal="left" vertical="center"/>
    </xf>
    <xf numFmtId="177" fontId="5" fillId="0" borderId="28" xfId="44" applyNumberFormat="1" applyFont="1" applyBorder="1" applyAlignment="1" applyProtection="1">
      <alignment horizontal="center" vertical="center"/>
      <protection locked="0"/>
    </xf>
    <xf numFmtId="0" fontId="5" fillId="0" borderId="11" xfId="44" applyFont="1" applyFill="1" applyBorder="1" applyAlignment="1" applyProtection="1">
      <alignment horizontal="center" vertical="center"/>
    </xf>
    <xf numFmtId="14" fontId="5" fillId="0" borderId="40" xfId="44" applyNumberFormat="1" applyFont="1" applyFill="1" applyBorder="1" applyAlignment="1" applyProtection="1">
      <alignment vertical="center"/>
    </xf>
    <xf numFmtId="0" fontId="5" fillId="0" borderId="30" xfId="44" applyFont="1" applyFill="1" applyBorder="1" applyAlignment="1" applyProtection="1">
      <alignment horizontal="center" vertical="center"/>
    </xf>
    <xf numFmtId="0" fontId="5" fillId="26" borderId="31" xfId="44" applyFont="1" applyFill="1" applyBorder="1" applyAlignment="1" applyProtection="1">
      <alignment horizontal="center" vertical="center"/>
      <protection locked="0"/>
    </xf>
    <xf numFmtId="14" fontId="5" fillId="0" borderId="43" xfId="44" applyNumberFormat="1" applyFont="1" applyFill="1" applyBorder="1" applyAlignment="1" applyProtection="1">
      <alignment vertical="center"/>
    </xf>
    <xf numFmtId="14" fontId="3" fillId="0" borderId="16" xfId="44" applyNumberFormat="1" applyFont="1" applyFill="1" applyBorder="1" applyAlignment="1" applyProtection="1">
      <alignment horizontal="center" vertical="center"/>
    </xf>
    <xf numFmtId="0" fontId="5" fillId="0" borderId="17" xfId="44" applyFont="1" applyBorder="1" applyAlignment="1" applyProtection="1">
      <alignment horizontal="center" vertical="center" shrinkToFit="1"/>
    </xf>
    <xf numFmtId="0" fontId="5" fillId="0" borderId="11" xfId="44" applyFont="1" applyFill="1" applyBorder="1" applyAlignment="1" applyProtection="1">
      <alignment horizontal="center" vertical="center" wrapText="1"/>
    </xf>
    <xf numFmtId="0" fontId="5" fillId="0" borderId="30" xfId="44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5" fillId="0" borderId="11" xfId="49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44" applyFont="1" applyFill="1" applyBorder="1" applyAlignment="1" applyProtection="1">
      <alignment horizontal="center"/>
    </xf>
    <xf numFmtId="0" fontId="3" fillId="0" borderId="28" xfId="44" applyFont="1" applyBorder="1" applyProtection="1"/>
    <xf numFmtId="0" fontId="3" fillId="0" borderId="0" xfId="44" applyFont="1" applyProtection="1"/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5" fillId="0" borderId="0" xfId="0" applyFo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26" borderId="44" xfId="41" applyFont="1" applyFill="1" applyBorder="1" applyAlignment="1" applyProtection="1">
      <alignment horizontal="center" vertical="center" shrinkToFit="1"/>
      <protection locked="0"/>
    </xf>
    <xf numFmtId="0" fontId="5" fillId="0" borderId="45" xfId="41" applyFont="1" applyFill="1" applyBorder="1" applyAlignment="1" applyProtection="1">
      <alignment vertical="center" shrinkToFit="1"/>
    </xf>
    <xf numFmtId="0" fontId="5" fillId="0" borderId="46" xfId="41" applyFont="1" applyFill="1" applyBorder="1" applyAlignment="1" applyProtection="1">
      <alignment vertical="center" shrinkToFit="1"/>
    </xf>
    <xf numFmtId="0" fontId="5" fillId="0" borderId="14" xfId="44" applyFont="1" applyBorder="1" applyAlignment="1" applyProtection="1">
      <alignment horizontal="center" vertical="center"/>
    </xf>
    <xf numFmtId="0" fontId="5" fillId="26" borderId="28" xfId="44" applyFont="1" applyFill="1" applyBorder="1" applyAlignment="1" applyProtection="1">
      <alignment horizontal="center" vertical="center" wrapText="1"/>
      <protection locked="0"/>
    </xf>
    <xf numFmtId="0" fontId="5" fillId="0" borderId="45" xfId="41" applyFont="1" applyFill="1" applyBorder="1" applyAlignment="1" applyProtection="1">
      <alignment horizontal="center" vertical="center"/>
    </xf>
    <xf numFmtId="0" fontId="5" fillId="0" borderId="46" xfId="41" applyFont="1" applyFill="1" applyBorder="1" applyAlignment="1" applyProtection="1">
      <alignment horizontal="center" vertical="center"/>
    </xf>
    <xf numFmtId="0" fontId="5" fillId="0" borderId="34" xfId="41" applyFont="1" applyBorder="1" applyAlignment="1" applyProtection="1">
      <alignment horizontal="center" vertical="center" wrapText="1"/>
    </xf>
    <xf numFmtId="0" fontId="5" fillId="24" borderId="10" xfId="48" applyFont="1" applyFill="1" applyBorder="1" applyAlignment="1" applyProtection="1">
      <alignment horizontal="center" vertical="center"/>
    </xf>
    <xf numFmtId="0" fontId="5" fillId="24" borderId="23" xfId="49" applyFont="1" applyFill="1" applyBorder="1" applyAlignment="1" applyProtection="1">
      <alignment horizontal="center" vertical="center"/>
    </xf>
    <xf numFmtId="0" fontId="5" fillId="24" borderId="12" xfId="49" applyFont="1" applyFill="1" applyBorder="1" applyAlignment="1" applyProtection="1">
      <alignment horizontal="center" vertical="center"/>
    </xf>
    <xf numFmtId="0" fontId="5" fillId="24" borderId="47" xfId="48" applyFont="1" applyFill="1" applyBorder="1" applyAlignment="1" applyProtection="1">
      <alignment horizontal="center" vertical="center"/>
    </xf>
    <xf numFmtId="0" fontId="5" fillId="24" borderId="47" xfId="49" applyFont="1" applyFill="1" applyBorder="1" applyAlignment="1" applyProtection="1">
      <alignment horizontal="center" vertical="center"/>
    </xf>
    <xf numFmtId="0" fontId="5" fillId="0" borderId="21" xfId="44" applyFont="1" applyFill="1" applyBorder="1" applyAlignment="1" applyProtection="1">
      <alignment vertical="center"/>
    </xf>
    <xf numFmtId="0" fontId="5" fillId="0" borderId="22" xfId="44" applyFont="1" applyFill="1" applyBorder="1" applyAlignment="1" applyProtection="1">
      <alignment vertical="center"/>
    </xf>
    <xf numFmtId="0" fontId="5" fillId="0" borderId="17" xfId="44" applyFont="1" applyBorder="1" applyAlignment="1" applyProtection="1">
      <alignment horizontal="center" vertical="center"/>
    </xf>
    <xf numFmtId="0" fontId="1" fillId="0" borderId="15" xfId="44" applyFont="1" applyBorder="1" applyAlignment="1" applyProtection="1">
      <alignment vertical="center"/>
    </xf>
    <xf numFmtId="0" fontId="1" fillId="0" borderId="0" xfId="44" applyFont="1" applyFill="1" applyBorder="1" applyAlignment="1" applyProtection="1">
      <alignment horizontal="center" vertical="center"/>
    </xf>
    <xf numFmtId="0" fontId="1" fillId="0" borderId="0" xfId="44" applyFont="1" applyBorder="1" applyAlignment="1" applyProtection="1">
      <alignment vertical="center"/>
    </xf>
    <xf numFmtId="0" fontId="5" fillId="0" borderId="48" xfId="44" applyFont="1" applyBorder="1" applyProtection="1"/>
    <xf numFmtId="0" fontId="5" fillId="0" borderId="49" xfId="44" applyFont="1" applyBorder="1" applyAlignment="1" applyProtection="1">
      <alignment horizontal="left" vertical="center" wrapText="1"/>
    </xf>
    <xf numFmtId="0" fontId="5" fillId="0" borderId="49" xfId="44" applyFont="1" applyBorder="1" applyAlignment="1" applyProtection="1">
      <alignment vertical="center" wrapText="1"/>
    </xf>
    <xf numFmtId="0" fontId="5" fillId="0" borderId="49" xfId="44" applyFont="1" applyBorder="1" applyAlignment="1" applyProtection="1">
      <alignment horizontal="center" vertical="center"/>
    </xf>
    <xf numFmtId="0" fontId="5" fillId="0" borderId="49" xfId="44" applyFont="1" applyBorder="1" applyAlignment="1" applyProtection="1">
      <alignment vertical="center"/>
    </xf>
    <xf numFmtId="0" fontId="5" fillId="0" borderId="49" xfId="44" applyFont="1" applyBorder="1" applyAlignment="1" applyProtection="1">
      <alignment horizontal="left" vertical="center"/>
    </xf>
    <xf numFmtId="0" fontId="5" fillId="0" borderId="50" xfId="44" applyFont="1" applyBorder="1" applyProtection="1"/>
    <xf numFmtId="0" fontId="5" fillId="0" borderId="51" xfId="44" applyFont="1" applyBorder="1" applyProtection="1"/>
    <xf numFmtId="0" fontId="5" fillId="0" borderId="52" xfId="44" applyFont="1" applyBorder="1" applyAlignment="1" applyProtection="1">
      <alignment vertical="center" wrapText="1"/>
    </xf>
    <xf numFmtId="0" fontId="5" fillId="0" borderId="16" xfId="44" applyFont="1" applyBorder="1" applyAlignment="1" applyProtection="1">
      <alignment horizontal="center" vertical="center"/>
    </xf>
    <xf numFmtId="0" fontId="5" fillId="0" borderId="41" xfId="44" applyFont="1" applyFill="1" applyBorder="1" applyAlignment="1" applyProtection="1">
      <alignment vertical="center"/>
    </xf>
    <xf numFmtId="0" fontId="5" fillId="0" borderId="53" xfId="44" applyFont="1" applyBorder="1" applyProtection="1"/>
    <xf numFmtId="0" fontId="5" fillId="25" borderId="10" xfId="44" applyFont="1" applyFill="1" applyBorder="1" applyAlignment="1" applyProtection="1">
      <alignment horizontal="center" vertical="center" wrapText="1"/>
    </xf>
    <xf numFmtId="49" fontId="5" fillId="0" borderId="27" xfId="44" applyNumberFormat="1" applyFont="1" applyFill="1" applyBorder="1" applyAlignment="1" applyProtection="1">
      <alignment horizontal="center" vertical="center"/>
    </xf>
    <xf numFmtId="0" fontId="5" fillId="25" borderId="11" xfId="44" applyFont="1" applyFill="1" applyBorder="1" applyAlignment="1" applyProtection="1">
      <alignment horizontal="center" vertical="center" wrapText="1"/>
    </xf>
    <xf numFmtId="0" fontId="5" fillId="0" borderId="46" xfId="44" applyFont="1" applyFill="1" applyBorder="1" applyAlignment="1" applyProtection="1">
      <alignment horizontal="left" vertical="center"/>
    </xf>
    <xf numFmtId="0" fontId="5" fillId="25" borderId="30" xfId="44" applyFont="1" applyFill="1" applyBorder="1" applyAlignment="1" applyProtection="1">
      <alignment horizontal="center" vertical="center" wrapText="1"/>
    </xf>
    <xf numFmtId="0" fontId="5" fillId="0" borderId="37" xfId="44" applyFont="1" applyBorder="1" applyAlignment="1" applyProtection="1">
      <alignment horizontal="center" vertical="center"/>
    </xf>
    <xf numFmtId="0" fontId="8" fillId="0" borderId="53" xfId="44" applyFont="1" applyBorder="1" applyAlignment="1" applyProtection="1">
      <alignment horizontal="center" vertical="center"/>
    </xf>
    <xf numFmtId="0" fontId="5" fillId="0" borderId="53" xfId="44" applyFont="1" applyBorder="1" applyAlignment="1" applyProtection="1">
      <alignment horizontal="left" vertical="center"/>
    </xf>
    <xf numFmtId="14" fontId="5" fillId="0" borderId="22" xfId="44" applyNumberFormat="1" applyFont="1" applyFill="1" applyBorder="1" applyAlignment="1" applyProtection="1">
      <alignment vertical="center"/>
    </xf>
    <xf numFmtId="14" fontId="5" fillId="0" borderId="53" xfId="44" applyNumberFormat="1" applyFont="1" applyFill="1" applyBorder="1" applyAlignment="1" applyProtection="1">
      <alignment horizontal="center" vertical="center"/>
    </xf>
    <xf numFmtId="0" fontId="5" fillId="0" borderId="53" xfId="44" applyFont="1" applyFill="1" applyBorder="1" applyAlignment="1" applyProtection="1">
      <alignment vertical="top"/>
    </xf>
    <xf numFmtId="0" fontId="5" fillId="0" borderId="54" xfId="44" applyFont="1" applyBorder="1" applyAlignment="1" applyProtection="1">
      <alignment horizontal="left" vertical="center"/>
    </xf>
    <xf numFmtId="0" fontId="5" fillId="0" borderId="54" xfId="44" applyFont="1" applyBorder="1" applyAlignment="1" applyProtection="1">
      <alignment vertical="center"/>
    </xf>
    <xf numFmtId="0" fontId="5" fillId="0" borderId="54" xfId="44" applyFont="1" applyBorder="1" applyAlignment="1" applyProtection="1">
      <alignment horizontal="center" vertical="center"/>
    </xf>
    <xf numFmtId="14" fontId="5" fillId="0" borderId="54" xfId="43" applyNumberFormat="1" applyFont="1" applyFill="1" applyBorder="1" applyAlignment="1" applyProtection="1">
      <alignment horizontal="center" vertical="center"/>
    </xf>
    <xf numFmtId="0" fontId="31" fillId="0" borderId="55" xfId="44" applyFont="1" applyBorder="1" applyProtection="1"/>
    <xf numFmtId="0" fontId="11" fillId="0" borderId="28" xfId="44" applyFont="1" applyBorder="1" applyProtection="1"/>
    <xf numFmtId="0" fontId="5" fillId="0" borderId="56" xfId="41" applyFont="1" applyFill="1" applyBorder="1" applyAlignment="1" applyProtection="1">
      <alignment vertical="center" shrinkToFit="1"/>
    </xf>
    <xf numFmtId="0" fontId="31" fillId="0" borderId="57" xfId="44" applyFont="1" applyBorder="1" applyProtection="1"/>
    <xf numFmtId="0" fontId="5" fillId="0" borderId="58" xfId="44" applyFont="1" applyBorder="1" applyProtection="1"/>
    <xf numFmtId="0" fontId="5" fillId="0" borderId="59" xfId="44" applyFont="1" applyBorder="1" applyProtection="1"/>
    <xf numFmtId="0" fontId="11" fillId="0" borderId="14" xfId="41" applyFont="1" applyFill="1" applyBorder="1" applyAlignment="1" applyProtection="1">
      <alignment horizontal="center" vertical="center"/>
    </xf>
    <xf numFmtId="0" fontId="11" fillId="0" borderId="11" xfId="41" applyFont="1" applyFill="1" applyBorder="1" applyAlignment="1" applyProtection="1">
      <alignment horizontal="center" vertical="center"/>
    </xf>
    <xf numFmtId="177" fontId="5" fillId="0" borderId="28" xfId="44" applyNumberFormat="1" applyFont="1" applyBorder="1" applyAlignment="1" applyProtection="1">
      <alignment horizontal="center" vertical="center" shrinkToFit="1"/>
      <protection locked="0"/>
    </xf>
    <xf numFmtId="0" fontId="5" fillId="25" borderId="0" xfId="0" applyFont="1" applyFill="1" applyBorder="1" applyAlignment="1" applyProtection="1">
      <alignment horizontal="left" vertical="center" wrapText="1"/>
    </xf>
    <xf numFmtId="0" fontId="5" fillId="0" borderId="27" xfId="41" applyFont="1" applyBorder="1" applyAlignment="1" applyProtection="1">
      <alignment horizontal="center" vertical="center"/>
    </xf>
    <xf numFmtId="0" fontId="5" fillId="0" borderId="24" xfId="41" applyFont="1" applyFill="1" applyBorder="1" applyAlignment="1" applyProtection="1">
      <alignment horizontal="center" vertical="center"/>
    </xf>
    <xf numFmtId="0" fontId="5" fillId="0" borderId="29" xfId="41" applyFont="1" applyFill="1" applyBorder="1" applyAlignment="1" applyProtection="1">
      <alignment horizontal="center" vertical="center"/>
    </xf>
    <xf numFmtId="0" fontId="5" fillId="0" borderId="26" xfId="41" applyFont="1" applyBorder="1" applyAlignment="1" applyProtection="1">
      <alignment horizontal="center" vertical="center"/>
    </xf>
    <xf numFmtId="0" fontId="5" fillId="0" borderId="30" xfId="41" applyFont="1" applyFill="1" applyBorder="1" applyAlignment="1" applyProtection="1">
      <alignment horizontal="center" vertical="center"/>
    </xf>
    <xf numFmtId="0" fontId="5" fillId="0" borderId="0" xfId="41" applyFont="1" applyFill="1" applyBorder="1" applyAlignment="1" applyProtection="1">
      <alignment vertical="top"/>
    </xf>
    <xf numFmtId="0" fontId="5" fillId="0" borderId="0" xfId="41" applyFont="1" applyFill="1" applyBorder="1" applyAlignment="1" applyProtection="1">
      <alignment vertical="center"/>
    </xf>
    <xf numFmtId="0" fontId="5" fillId="0" borderId="0" xfId="44" applyFont="1" applyBorder="1" applyAlignment="1" applyProtection="1">
      <alignment vertical="center"/>
    </xf>
    <xf numFmtId="0" fontId="5" fillId="0" borderId="15" xfId="44" applyFont="1" applyBorder="1" applyAlignment="1" applyProtection="1">
      <alignment vertical="center"/>
    </xf>
    <xf numFmtId="0" fontId="11" fillId="0" borderId="0" xfId="44" applyFont="1" applyProtection="1"/>
    <xf numFmtId="14" fontId="5" fillId="0" borderId="42" xfId="44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44" applyFont="1" applyFill="1" applyBorder="1" applyAlignment="1" applyProtection="1">
      <alignment horizontal="center" vertical="center"/>
    </xf>
    <xf numFmtId="0" fontId="5" fillId="0" borderId="22" xfId="44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5" fillId="0" borderId="0" xfId="41" applyFont="1" applyFill="1" applyBorder="1" applyProtection="1"/>
    <xf numFmtId="0" fontId="5" fillId="0" borderId="0" xfId="46" applyFont="1" applyFill="1" applyBorder="1" applyProtection="1"/>
    <xf numFmtId="0" fontId="3" fillId="0" borderId="0" xfId="48" applyFont="1" applyFill="1" applyAlignment="1" applyProtection="1">
      <alignment vertical="top"/>
    </xf>
    <xf numFmtId="0" fontId="3" fillId="0" borderId="0" xfId="48" applyFont="1" applyFill="1" applyBorder="1" applyAlignment="1" applyProtection="1">
      <alignment horizontal="left" vertical="center"/>
    </xf>
    <xf numFmtId="0" fontId="3" fillId="0" borderId="0" xfId="48" applyFont="1" applyFill="1" applyAlignment="1" applyProtection="1">
      <alignment vertical="center"/>
    </xf>
    <xf numFmtId="0" fontId="9" fillId="0" borderId="0" xfId="48" applyFont="1" applyFill="1" applyAlignment="1" applyProtection="1">
      <alignment horizontal="center" vertical="center"/>
    </xf>
    <xf numFmtId="0" fontId="3" fillId="0" borderId="10" xfId="48" applyFont="1" applyFill="1" applyBorder="1" applyAlignment="1" applyProtection="1">
      <alignment horizontal="center" vertical="center"/>
    </xf>
    <xf numFmtId="0" fontId="3" fillId="0" borderId="11" xfId="48" applyFont="1" applyFill="1" applyBorder="1" applyAlignment="1" applyProtection="1">
      <alignment horizontal="center" vertical="center"/>
    </xf>
    <xf numFmtId="0" fontId="3" fillId="0" borderId="15" xfId="48" applyFont="1" applyFill="1" applyBorder="1" applyAlignment="1" applyProtection="1"/>
    <xf numFmtId="0" fontId="3" fillId="0" borderId="0" xfId="48" applyFont="1" applyFill="1" applyBorder="1" applyAlignment="1" applyProtection="1">
      <alignment horizontal="center" vertical="center"/>
    </xf>
    <xf numFmtId="176" fontId="3" fillId="0" borderId="0" xfId="48" applyNumberFormat="1" applyFont="1" applyFill="1" applyBorder="1" applyAlignment="1" applyProtection="1">
      <alignment horizontal="center" vertical="center"/>
    </xf>
    <xf numFmtId="0" fontId="3" fillId="0" borderId="10" xfId="48" applyFont="1" applyFill="1" applyBorder="1" applyAlignment="1" applyProtection="1">
      <alignment horizontal="center" vertical="center" wrapText="1"/>
    </xf>
    <xf numFmtId="0" fontId="3" fillId="0" borderId="11" xfId="48" applyFont="1" applyFill="1" applyBorder="1" applyAlignment="1" applyProtection="1">
      <alignment horizontal="center" vertical="center" wrapText="1"/>
    </xf>
    <xf numFmtId="0" fontId="3" fillId="24" borderId="12" xfId="48" applyFont="1" applyFill="1" applyBorder="1" applyAlignment="1" applyProtection="1">
      <alignment horizontal="center" vertical="center" wrapText="1"/>
    </xf>
    <xf numFmtId="0" fontId="3" fillId="0" borderId="0" xfId="48" applyFont="1" applyFill="1" applyBorder="1" applyAlignment="1" applyProtection="1">
      <alignment horizontal="center" wrapText="1"/>
    </xf>
    <xf numFmtId="0" fontId="3" fillId="0" borderId="0" xfId="48" applyFont="1" applyFill="1" applyBorder="1" applyAlignment="1" applyProtection="1">
      <alignment horizontal="center" vertical="top" wrapText="1"/>
    </xf>
    <xf numFmtId="0" fontId="3" fillId="0" borderId="0" xfId="48" applyFont="1" applyFill="1" applyBorder="1" applyAlignment="1" applyProtection="1">
      <alignment horizontal="center"/>
    </xf>
    <xf numFmtId="0" fontId="3" fillId="0" borderId="0" xfId="48" applyFont="1" applyFill="1" applyBorder="1" applyAlignment="1" applyProtection="1">
      <alignment vertical="top"/>
    </xf>
    <xf numFmtId="0" fontId="5" fillId="0" borderId="10" xfId="48" applyFont="1" applyFill="1" applyBorder="1" applyAlignment="1" applyProtection="1">
      <alignment horizontal="center" vertical="center"/>
    </xf>
    <xf numFmtId="0" fontId="5" fillId="0" borderId="11" xfId="48" applyFont="1" applyFill="1" applyBorder="1" applyAlignment="1" applyProtection="1">
      <alignment horizontal="center" vertical="center"/>
    </xf>
    <xf numFmtId="176" fontId="5" fillId="0" borderId="10" xfId="48" applyNumberFormat="1" applyFont="1" applyFill="1" applyBorder="1" applyAlignment="1" applyProtection="1">
      <alignment horizontal="center" vertical="center"/>
    </xf>
    <xf numFmtId="0" fontId="3" fillId="0" borderId="0" xfId="48" applyFont="1" applyFill="1" applyBorder="1" applyAlignment="1" applyProtection="1">
      <alignment horizontal="center" vertical="top"/>
    </xf>
    <xf numFmtId="176" fontId="3" fillId="0" borderId="0" xfId="48" applyNumberFormat="1" applyFont="1" applyFill="1" applyBorder="1" applyAlignment="1" applyProtection="1">
      <alignment horizontal="center" vertical="top"/>
    </xf>
    <xf numFmtId="0" fontId="3" fillId="0" borderId="11" xfId="49" applyFont="1" applyFill="1" applyBorder="1" applyAlignment="1" applyProtection="1">
      <alignment horizontal="center" vertical="center"/>
    </xf>
    <xf numFmtId="0" fontId="3" fillId="0" borderId="10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30" xfId="48" applyFont="1" applyFill="1" applyBorder="1" applyAlignment="1" applyProtection="1">
      <alignment horizontal="center" vertical="center"/>
    </xf>
    <xf numFmtId="0" fontId="5" fillId="0" borderId="36" xfId="48" applyFont="1" applyFill="1" applyBorder="1" applyAlignment="1" applyProtection="1">
      <alignment horizontal="center" vertical="center"/>
    </xf>
    <xf numFmtId="0" fontId="5" fillId="27" borderId="36" xfId="48" applyFont="1" applyFill="1" applyBorder="1" applyAlignment="1" applyProtection="1">
      <alignment horizontal="center" vertical="center"/>
    </xf>
    <xf numFmtId="0" fontId="5" fillId="0" borderId="16" xfId="48" applyFont="1" applyFill="1" applyBorder="1" applyAlignment="1" applyProtection="1">
      <alignment horizontal="center" vertical="center"/>
    </xf>
    <xf numFmtId="0" fontId="3" fillId="0" borderId="14" xfId="48" applyFont="1" applyFill="1" applyBorder="1" applyAlignment="1" applyProtection="1">
      <alignment horizontal="center" vertical="center" wrapText="1"/>
    </xf>
    <xf numFmtId="0" fontId="3" fillId="25" borderId="27" xfId="48" applyFont="1" applyFill="1" applyBorder="1" applyAlignment="1" applyProtection="1">
      <alignment vertical="center" wrapText="1"/>
    </xf>
    <xf numFmtId="0" fontId="3" fillId="0" borderId="12" xfId="48" applyFont="1" applyFill="1" applyBorder="1" applyAlignment="1" applyProtection="1">
      <alignment horizontal="center" vertical="center" wrapText="1"/>
    </xf>
    <xf numFmtId="0" fontId="3" fillId="0" borderId="13" xfId="48" applyFont="1" applyFill="1" applyBorder="1" applyAlignment="1" applyProtection="1">
      <alignment horizontal="center" vertical="center"/>
    </xf>
    <xf numFmtId="0" fontId="3" fillId="0" borderId="36" xfId="48" applyFont="1" applyFill="1" applyBorder="1" applyAlignment="1" applyProtection="1">
      <alignment horizontal="center" vertical="center" wrapText="1"/>
    </xf>
    <xf numFmtId="0" fontId="13" fillId="0" borderId="10" xfId="48" applyFont="1" applyFill="1" applyBorder="1" applyAlignment="1" applyProtection="1">
      <alignment horizontal="center" vertical="center" wrapText="1"/>
    </xf>
    <xf numFmtId="176" fontId="3" fillId="0" borderId="10" xfId="48" applyNumberFormat="1" applyFont="1" applyFill="1" applyBorder="1" applyAlignment="1" applyProtection="1">
      <alignment horizontal="center" vertical="center"/>
    </xf>
    <xf numFmtId="0" fontId="3" fillId="0" borderId="27" xfId="48" applyFont="1" applyFill="1" applyBorder="1" applyAlignment="1" applyProtection="1">
      <alignment horizontal="center" vertical="center" wrapText="1"/>
    </xf>
    <xf numFmtId="0" fontId="3" fillId="0" borderId="0" xfId="48" applyFont="1" applyFill="1" applyBorder="1" applyAlignment="1" applyProtection="1">
      <alignment vertical="center"/>
    </xf>
    <xf numFmtId="0" fontId="3" fillId="0" borderId="0" xfId="48" applyFont="1" applyFill="1" applyBorder="1" applyAlignment="1" applyProtection="1">
      <alignment horizontal="right" vertical="center"/>
    </xf>
    <xf numFmtId="42" fontId="3" fillId="0" borderId="0" xfId="48" applyNumberFormat="1" applyFont="1" applyFill="1" applyBorder="1" applyAlignment="1" applyProtection="1">
      <alignment vertical="center"/>
    </xf>
    <xf numFmtId="0" fontId="3" fillId="0" borderId="15" xfId="48" applyFont="1" applyFill="1" applyBorder="1" applyAlignment="1" applyProtection="1">
      <alignment horizontal="center" vertical="top"/>
    </xf>
    <xf numFmtId="176" fontId="3" fillId="0" borderId="15" xfId="48" applyNumberFormat="1" applyFont="1" applyFill="1" applyBorder="1" applyAlignment="1" applyProtection="1">
      <alignment horizontal="left" vertical="center"/>
    </xf>
    <xf numFmtId="0" fontId="3" fillId="0" borderId="15" xfId="48" applyFont="1" applyFill="1" applyBorder="1" applyAlignment="1" applyProtection="1">
      <alignment vertical="center"/>
    </xf>
    <xf numFmtId="0" fontId="3" fillId="0" borderId="0" xfId="48" applyFont="1" applyFill="1" applyAlignment="1" applyProtection="1">
      <alignment horizontal="center" vertical="top"/>
    </xf>
    <xf numFmtId="0" fontId="5" fillId="0" borderId="0" xfId="48" applyFont="1" applyFill="1" applyAlignment="1" applyProtection="1">
      <alignment vertical="top"/>
    </xf>
    <xf numFmtId="0" fontId="5" fillId="0" borderId="0" xfId="49" applyFont="1" applyFill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3" fillId="0" borderId="36" xfId="48" applyFont="1" applyFill="1" applyBorder="1" applyAlignment="1" applyProtection="1">
      <alignment horizontal="center" vertical="center" wrapText="1"/>
    </xf>
    <xf numFmtId="0" fontId="3" fillId="0" borderId="13" xfId="48" applyFont="1" applyFill="1" applyBorder="1" applyAlignment="1" applyProtection="1">
      <alignment horizontal="center" vertical="center" wrapText="1"/>
    </xf>
    <xf numFmtId="0" fontId="3" fillId="0" borderId="11" xfId="48" applyFont="1" applyFill="1" applyBorder="1" applyAlignment="1" applyProtection="1">
      <alignment horizontal="center" vertical="center"/>
    </xf>
    <xf numFmtId="0" fontId="3" fillId="0" borderId="12" xfId="48" applyFont="1" applyFill="1" applyBorder="1" applyAlignment="1" applyProtection="1">
      <alignment horizontal="center" vertical="center"/>
    </xf>
    <xf numFmtId="49" fontId="3" fillId="0" borderId="11" xfId="48" applyNumberFormat="1" applyFont="1" applyFill="1" applyBorder="1" applyAlignment="1" applyProtection="1">
      <alignment horizontal="center" vertical="center" wrapText="1"/>
    </xf>
    <xf numFmtId="49" fontId="3" fillId="0" borderId="12" xfId="48" applyNumberFormat="1" applyFont="1" applyFill="1" applyBorder="1" applyAlignment="1" applyProtection="1">
      <alignment horizontal="center" vertical="center" wrapText="1"/>
    </xf>
    <xf numFmtId="0" fontId="3" fillId="0" borderId="10" xfId="48" applyFont="1" applyFill="1" applyBorder="1" applyAlignment="1" applyProtection="1">
      <alignment vertical="center" wrapText="1"/>
    </xf>
    <xf numFmtId="0" fontId="3" fillId="0" borderId="10" xfId="48" applyFont="1" applyFill="1" applyBorder="1" applyAlignment="1" applyProtection="1">
      <alignment vertical="center"/>
    </xf>
    <xf numFmtId="178" fontId="5" fillId="0" borderId="10" xfId="48" applyNumberFormat="1" applyFont="1" applyFill="1" applyBorder="1" applyAlignment="1" applyProtection="1">
      <alignment horizontal="right" vertical="center"/>
    </xf>
    <xf numFmtId="0" fontId="5" fillId="26" borderId="26" xfId="49" applyFont="1" applyFill="1" applyBorder="1" applyAlignment="1" applyProtection="1">
      <alignment horizontal="center" vertical="center" wrapText="1"/>
      <protection locked="0"/>
    </xf>
    <xf numFmtId="0" fontId="5" fillId="26" borderId="60" xfId="49" applyFont="1" applyFill="1" applyBorder="1" applyAlignment="1" applyProtection="1">
      <alignment horizontal="center" vertical="center" wrapText="1"/>
      <protection locked="0"/>
    </xf>
    <xf numFmtId="0" fontId="5" fillId="26" borderId="26" xfId="48" applyFont="1" applyFill="1" applyBorder="1" applyAlignment="1" applyProtection="1">
      <alignment horizontal="center" vertical="center"/>
      <protection locked="0"/>
    </xf>
    <xf numFmtId="0" fontId="5" fillId="26" borderId="60" xfId="48" applyFont="1" applyFill="1" applyBorder="1" applyAlignment="1" applyProtection="1">
      <alignment horizontal="center" vertical="center"/>
      <protection locked="0"/>
    </xf>
    <xf numFmtId="0" fontId="5" fillId="0" borderId="10" xfId="48" applyFont="1" applyFill="1" applyBorder="1" applyAlignment="1" applyProtection="1">
      <alignment horizontal="center" vertical="center"/>
    </xf>
    <xf numFmtId="178" fontId="5" fillId="0" borderId="11" xfId="48" applyNumberFormat="1" applyFont="1" applyFill="1" applyBorder="1" applyAlignment="1" applyProtection="1">
      <alignment horizontal="right" vertical="center"/>
    </xf>
    <xf numFmtId="178" fontId="5" fillId="0" borderId="12" xfId="48" applyNumberFormat="1" applyFont="1" applyFill="1" applyBorder="1" applyAlignment="1" applyProtection="1">
      <alignment horizontal="right" vertical="center"/>
    </xf>
    <xf numFmtId="0" fontId="5" fillId="26" borderId="62" xfId="48" applyFont="1" applyFill="1" applyBorder="1" applyAlignment="1" applyProtection="1">
      <alignment horizontal="center" vertical="center"/>
      <protection locked="0"/>
    </xf>
    <xf numFmtId="0" fontId="5" fillId="26" borderId="63" xfId="48" applyFont="1" applyFill="1" applyBorder="1" applyAlignment="1" applyProtection="1">
      <alignment horizontal="center" vertical="center"/>
      <protection locked="0"/>
    </xf>
    <xf numFmtId="0" fontId="5" fillId="0" borderId="11" xfId="48" applyFont="1" applyFill="1" applyBorder="1" applyAlignment="1" applyProtection="1">
      <alignment vertical="center" wrapText="1"/>
    </xf>
    <xf numFmtId="0" fontId="5" fillId="0" borderId="12" xfId="48" applyFont="1" applyFill="1" applyBorder="1" applyAlignment="1" applyProtection="1">
      <alignment vertical="center"/>
    </xf>
    <xf numFmtId="0" fontId="3" fillId="0" borderId="14" xfId="48" applyFont="1" applyFill="1" applyBorder="1" applyAlignment="1" applyProtection="1">
      <alignment horizontal="center" vertical="center" wrapText="1"/>
    </xf>
    <xf numFmtId="0" fontId="3" fillId="0" borderId="15" xfId="48" applyFont="1" applyFill="1" applyBorder="1" applyAlignment="1" applyProtection="1">
      <alignment horizontal="center" vertical="center" wrapText="1"/>
    </xf>
    <xf numFmtId="0" fontId="3" fillId="0" borderId="35" xfId="48" applyFont="1" applyFill="1" applyBorder="1" applyAlignment="1" applyProtection="1">
      <alignment horizontal="center" vertical="center" wrapText="1"/>
    </xf>
    <xf numFmtId="0" fontId="5" fillId="0" borderId="10" xfId="48" applyFont="1" applyFill="1" applyBorder="1" applyAlignment="1" applyProtection="1">
      <alignment vertical="center" wrapText="1"/>
    </xf>
    <xf numFmtId="0" fontId="3" fillId="0" borderId="14" xfId="48" applyFont="1" applyFill="1" applyBorder="1" applyAlignment="1" applyProtection="1">
      <alignment horizontal="center" vertical="center"/>
    </xf>
    <xf numFmtId="0" fontId="3" fillId="0" borderId="15" xfId="48" applyFont="1" applyFill="1" applyBorder="1" applyAlignment="1" applyProtection="1">
      <alignment horizontal="center" vertical="center"/>
    </xf>
    <xf numFmtId="0" fontId="3" fillId="0" borderId="35" xfId="48" applyFont="1" applyFill="1" applyBorder="1" applyAlignment="1" applyProtection="1">
      <alignment horizontal="center" vertical="center"/>
    </xf>
    <xf numFmtId="176" fontId="3" fillId="0" borderId="36" xfId="48" applyNumberFormat="1" applyFont="1" applyFill="1" applyBorder="1" applyAlignment="1" applyProtection="1">
      <alignment horizontal="center" vertical="center"/>
    </xf>
    <xf numFmtId="176" fontId="3" fillId="0" borderId="13" xfId="48" applyNumberFormat="1" applyFont="1" applyFill="1" applyBorder="1" applyAlignment="1" applyProtection="1">
      <alignment horizontal="center" vertical="center"/>
    </xf>
    <xf numFmtId="176" fontId="3" fillId="0" borderId="64" xfId="48" applyNumberFormat="1" applyFont="1" applyFill="1" applyBorder="1" applyAlignment="1" applyProtection="1">
      <alignment horizontal="center" vertical="center"/>
    </xf>
    <xf numFmtId="0" fontId="5" fillId="0" borderId="12" xfId="48" applyFont="1" applyFill="1" applyBorder="1" applyAlignment="1" applyProtection="1">
      <alignment vertical="center" wrapText="1"/>
    </xf>
    <xf numFmtId="0" fontId="5" fillId="0" borderId="11" xfId="48" applyFont="1" applyFill="1" applyBorder="1" applyAlignment="1" applyProtection="1">
      <alignment horizontal="left" vertical="center" wrapText="1"/>
    </xf>
    <xf numFmtId="0" fontId="5" fillId="0" borderId="12" xfId="48" applyFont="1" applyFill="1" applyBorder="1" applyAlignment="1" applyProtection="1">
      <alignment horizontal="left" vertical="center" wrapText="1"/>
    </xf>
    <xf numFmtId="0" fontId="5" fillId="26" borderId="39" xfId="49" applyFont="1" applyFill="1" applyBorder="1" applyAlignment="1" applyProtection="1">
      <alignment horizontal="center" vertical="center" shrinkToFit="1"/>
      <protection locked="0"/>
    </xf>
    <xf numFmtId="0" fontId="5" fillId="26" borderId="61" xfId="49" applyFont="1" applyFill="1" applyBorder="1" applyAlignment="1" applyProtection="1">
      <alignment horizontal="center" vertical="center" shrinkToFit="1"/>
      <protection locked="0"/>
    </xf>
    <xf numFmtId="0" fontId="5" fillId="26" borderId="26" xfId="48" applyFont="1" applyFill="1" applyBorder="1" applyAlignment="1" applyProtection="1">
      <alignment horizontal="center" vertical="center" wrapText="1"/>
      <protection locked="0"/>
    </xf>
    <xf numFmtId="0" fontId="5" fillId="26" borderId="60" xfId="48" applyFont="1" applyFill="1" applyBorder="1" applyAlignment="1" applyProtection="1">
      <alignment horizontal="center" vertical="center" wrapText="1"/>
      <protection locked="0"/>
    </xf>
    <xf numFmtId="0" fontId="5" fillId="26" borderId="26" xfId="48" applyFont="1" applyFill="1" applyBorder="1" applyAlignment="1" applyProtection="1">
      <alignment horizontal="center" vertical="center" shrinkToFit="1"/>
      <protection locked="0"/>
    </xf>
    <xf numFmtId="0" fontId="5" fillId="26" borderId="60" xfId="48" applyFont="1" applyFill="1" applyBorder="1" applyAlignment="1" applyProtection="1">
      <alignment horizontal="center" vertical="center" shrinkToFit="1"/>
      <protection locked="0"/>
    </xf>
    <xf numFmtId="0" fontId="5" fillId="26" borderId="21" xfId="48" applyFont="1" applyFill="1" applyBorder="1" applyAlignment="1" applyProtection="1">
      <alignment horizontal="center" vertical="center"/>
      <protection locked="0"/>
    </xf>
    <xf numFmtId="0" fontId="5" fillId="26" borderId="65" xfId="48" applyFont="1" applyFill="1" applyBorder="1" applyAlignment="1" applyProtection="1">
      <alignment horizontal="center" vertical="center"/>
      <protection locked="0"/>
    </xf>
    <xf numFmtId="0" fontId="3" fillId="26" borderId="26" xfId="48" applyFont="1" applyFill="1" applyBorder="1" applyAlignment="1" applyProtection="1">
      <alignment horizontal="center" vertical="center" wrapText="1" shrinkToFit="1"/>
      <protection locked="0"/>
    </xf>
    <xf numFmtId="0" fontId="3" fillId="26" borderId="60" xfId="48" applyFont="1" applyFill="1" applyBorder="1" applyAlignment="1" applyProtection="1">
      <alignment horizontal="center" vertical="center" wrapText="1" shrinkToFit="1"/>
      <protection locked="0"/>
    </xf>
    <xf numFmtId="0" fontId="3" fillId="26" borderId="26" xfId="48" applyFont="1" applyFill="1" applyBorder="1" applyAlignment="1" applyProtection="1">
      <alignment horizontal="center" vertical="center" wrapText="1"/>
      <protection locked="0"/>
    </xf>
    <xf numFmtId="0" fontId="3" fillId="26" borderId="60" xfId="48" applyFont="1" applyFill="1" applyBorder="1" applyAlignment="1" applyProtection="1">
      <alignment horizontal="center" vertical="center" wrapText="1"/>
      <protection locked="0"/>
    </xf>
    <xf numFmtId="177" fontId="5" fillId="26" borderId="18" xfId="48" applyNumberFormat="1" applyFont="1" applyFill="1" applyBorder="1" applyAlignment="1" applyProtection="1">
      <alignment horizontal="center" vertical="center" shrinkToFit="1"/>
      <protection locked="0"/>
    </xf>
    <xf numFmtId="177" fontId="5" fillId="26" borderId="66" xfId="48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48" applyFont="1" applyFill="1" applyBorder="1" applyAlignment="1" applyProtection="1">
      <alignment vertical="center"/>
    </xf>
    <xf numFmtId="0" fontId="3" fillId="0" borderId="64" xfId="48" applyFont="1" applyFill="1" applyBorder="1" applyAlignment="1" applyProtection="1">
      <alignment horizontal="center" vertical="center" wrapText="1"/>
    </xf>
    <xf numFmtId="177" fontId="5" fillId="26" borderId="62" xfId="48" applyNumberFormat="1" applyFont="1" applyFill="1" applyBorder="1" applyAlignment="1" applyProtection="1">
      <alignment horizontal="center" vertical="center" shrinkToFit="1"/>
      <protection locked="0"/>
    </xf>
    <xf numFmtId="177" fontId="5" fillId="26" borderId="63" xfId="48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48" applyFont="1" applyFill="1" applyBorder="1" applyAlignment="1" applyProtection="1">
      <alignment horizontal="left" vertical="center" indent="1"/>
    </xf>
    <xf numFmtId="0" fontId="3" fillId="0" borderId="24" xfId="48" applyFont="1" applyFill="1" applyBorder="1" applyAlignment="1" applyProtection="1">
      <alignment horizontal="left" vertical="center" indent="1"/>
    </xf>
    <xf numFmtId="0" fontId="3" fillId="0" borderId="29" xfId="48" applyFont="1" applyFill="1" applyBorder="1" applyAlignment="1" applyProtection="1">
      <alignment horizontal="left" vertical="center" indent="1"/>
    </xf>
    <xf numFmtId="176" fontId="5" fillId="0" borderId="10" xfId="48" applyNumberFormat="1" applyFont="1" applyFill="1" applyBorder="1" applyAlignment="1" applyProtection="1">
      <alignment horizontal="center" vertical="center"/>
    </xf>
    <xf numFmtId="0" fontId="5" fillId="0" borderId="13" xfId="48" applyFont="1" applyFill="1" applyBorder="1" applyAlignment="1" applyProtection="1">
      <alignment horizontal="center" vertical="center"/>
    </xf>
    <xf numFmtId="0" fontId="5" fillId="0" borderId="64" xfId="48" applyFont="1" applyFill="1" applyBorder="1" applyAlignment="1" applyProtection="1">
      <alignment horizontal="center" vertical="center"/>
    </xf>
    <xf numFmtId="0" fontId="5" fillId="26" borderId="39" xfId="48" applyFont="1" applyFill="1" applyBorder="1" applyAlignment="1" applyProtection="1">
      <alignment horizontal="center" vertical="center"/>
      <protection locked="0"/>
    </xf>
    <xf numFmtId="0" fontId="5" fillId="26" borderId="61" xfId="48" applyFont="1" applyFill="1" applyBorder="1" applyAlignment="1" applyProtection="1">
      <alignment horizontal="center" vertical="center"/>
      <protection locked="0"/>
    </xf>
    <xf numFmtId="176" fontId="5" fillId="0" borderId="36" xfId="48" applyNumberFormat="1" applyFont="1" applyFill="1" applyBorder="1" applyAlignment="1" applyProtection="1">
      <alignment horizontal="center" vertical="center"/>
    </xf>
    <xf numFmtId="176" fontId="5" fillId="0" borderId="13" xfId="48" applyNumberFormat="1" applyFont="1" applyFill="1" applyBorder="1" applyAlignment="1" applyProtection="1">
      <alignment horizontal="center" vertical="center"/>
    </xf>
    <xf numFmtId="176" fontId="5" fillId="0" borderId="64" xfId="48" applyNumberFormat="1" applyFont="1" applyFill="1" applyBorder="1" applyAlignment="1" applyProtection="1">
      <alignment horizontal="center" vertical="center"/>
    </xf>
    <xf numFmtId="0" fontId="3" fillId="0" borderId="24" xfId="48" applyFont="1" applyFill="1" applyBorder="1" applyAlignment="1" applyProtection="1">
      <alignment horizontal="center" vertical="center"/>
    </xf>
    <xf numFmtId="0" fontId="3" fillId="0" borderId="29" xfId="48" applyFont="1" applyFill="1" applyBorder="1" applyAlignment="1" applyProtection="1">
      <alignment horizontal="center" vertical="center"/>
    </xf>
    <xf numFmtId="0" fontId="3" fillId="26" borderId="42" xfId="41" applyFont="1" applyFill="1" applyBorder="1" applyAlignment="1" applyProtection="1">
      <alignment vertical="center" shrinkToFit="1"/>
      <protection locked="0"/>
    </xf>
    <xf numFmtId="0" fontId="3" fillId="26" borderId="24" xfId="41" applyFont="1" applyFill="1" applyBorder="1" applyAlignment="1" applyProtection="1">
      <alignment vertical="center" shrinkToFit="1"/>
      <protection locked="0"/>
    </xf>
    <xf numFmtId="0" fontId="3" fillId="26" borderId="29" xfId="41" applyFont="1" applyFill="1" applyBorder="1" applyAlignment="1" applyProtection="1">
      <alignment vertical="center" shrinkToFit="1"/>
      <protection locked="0"/>
    </xf>
    <xf numFmtId="0" fontId="3" fillId="0" borderId="42" xfId="48" applyFont="1" applyFill="1" applyBorder="1" applyAlignment="1" applyProtection="1">
      <alignment horizontal="center" vertical="center" wrapText="1"/>
    </xf>
    <xf numFmtId="0" fontId="3" fillId="0" borderId="29" xfId="48" applyFont="1" applyFill="1" applyBorder="1" applyAlignment="1" applyProtection="1">
      <alignment horizontal="center" vertical="center" wrapText="1"/>
    </xf>
    <xf numFmtId="0" fontId="3" fillId="0" borderId="33" xfId="48" applyFont="1" applyFill="1" applyBorder="1" applyAlignment="1" applyProtection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</xf>
    <xf numFmtId="0" fontId="3" fillId="0" borderId="19" xfId="48" applyFont="1" applyFill="1" applyBorder="1" applyAlignment="1" applyProtection="1">
      <alignment horizontal="center" vertical="center"/>
    </xf>
    <xf numFmtId="0" fontId="7" fillId="0" borderId="0" xfId="41" applyFont="1" applyBorder="1" applyAlignment="1" applyProtection="1">
      <alignment horizontal="center" vertical="center"/>
    </xf>
    <xf numFmtId="0" fontId="5" fillId="26" borderId="39" xfId="49" applyFont="1" applyFill="1" applyBorder="1" applyAlignment="1" applyProtection="1">
      <alignment horizontal="center" vertical="center" wrapText="1"/>
      <protection locked="0"/>
    </xf>
    <xf numFmtId="0" fontId="5" fillId="26" borderId="61" xfId="49" applyFont="1" applyFill="1" applyBorder="1" applyAlignment="1" applyProtection="1">
      <alignment horizontal="center" vertical="center" wrapText="1"/>
      <protection locked="0"/>
    </xf>
    <xf numFmtId="0" fontId="11" fillId="26" borderId="42" xfId="48" applyFont="1" applyFill="1" applyBorder="1" applyAlignment="1" applyProtection="1">
      <alignment horizontal="center" vertical="center"/>
      <protection locked="0"/>
    </xf>
    <xf numFmtId="0" fontId="11" fillId="26" borderId="29" xfId="48" applyFont="1" applyFill="1" applyBorder="1" applyAlignment="1" applyProtection="1">
      <alignment horizontal="center" vertical="center"/>
      <protection locked="0"/>
    </xf>
    <xf numFmtId="0" fontId="3" fillId="0" borderId="0" xfId="48" applyFont="1" applyFill="1" applyAlignment="1" applyProtection="1">
      <alignment vertical="top" wrapText="1"/>
    </xf>
    <xf numFmtId="0" fontId="3" fillId="0" borderId="0" xfId="48" applyFont="1" applyFill="1" applyAlignment="1" applyProtection="1">
      <alignment vertical="top"/>
    </xf>
    <xf numFmtId="0" fontId="3" fillId="0" borderId="11" xfId="48" applyFont="1" applyFill="1" applyBorder="1" applyAlignment="1" applyProtection="1">
      <alignment horizontal="right" vertical="top"/>
    </xf>
    <xf numFmtId="0" fontId="3" fillId="0" borderId="27" xfId="48" applyFont="1" applyFill="1" applyBorder="1" applyAlignment="1" applyProtection="1">
      <alignment horizontal="right" vertical="top"/>
    </xf>
    <xf numFmtId="0" fontId="3" fillId="0" borderId="12" xfId="48" applyFont="1" applyFill="1" applyBorder="1" applyAlignment="1" applyProtection="1">
      <alignment horizontal="right" vertical="top"/>
    </xf>
    <xf numFmtId="0" fontId="3" fillId="0" borderId="0" xfId="47" applyFont="1" applyFill="1" applyAlignment="1" applyProtection="1"/>
    <xf numFmtId="179" fontId="10" fillId="0" borderId="10" xfId="48" applyNumberFormat="1" applyFont="1" applyFill="1" applyBorder="1" applyAlignment="1" applyProtection="1">
      <alignment horizontal="center" vertical="center"/>
    </xf>
    <xf numFmtId="42" fontId="3" fillId="0" borderId="22" xfId="48" applyNumberFormat="1" applyFont="1" applyFill="1" applyBorder="1" applyAlignment="1" applyProtection="1">
      <alignment horizontal="center" vertical="top"/>
    </xf>
    <xf numFmtId="0" fontId="3" fillId="0" borderId="0" xfId="48" applyFont="1" applyFill="1" applyAlignment="1" applyProtection="1">
      <alignment horizontal="right" vertical="center"/>
    </xf>
    <xf numFmtId="0" fontId="3" fillId="0" borderId="0" xfId="48" applyFont="1" applyFill="1" applyAlignment="1" applyProtection="1">
      <alignment horizontal="center" vertical="center"/>
    </xf>
    <xf numFmtId="0" fontId="3" fillId="0" borderId="15" xfId="48" applyFont="1" applyFill="1" applyBorder="1" applyAlignment="1" applyProtection="1">
      <alignment horizontal="right" vertical="center"/>
    </xf>
    <xf numFmtId="42" fontId="3" fillId="26" borderId="42" xfId="48" applyNumberFormat="1" applyFont="1" applyFill="1" applyBorder="1" applyAlignment="1" applyProtection="1">
      <alignment vertical="center" shrinkToFit="1"/>
      <protection locked="0"/>
    </xf>
    <xf numFmtId="42" fontId="3" fillId="26" borderId="24" xfId="48" applyNumberFormat="1" applyFont="1" applyFill="1" applyBorder="1" applyAlignment="1" applyProtection="1">
      <alignment vertical="center" shrinkToFit="1"/>
      <protection locked="0"/>
    </xf>
    <xf numFmtId="42" fontId="3" fillId="26" borderId="29" xfId="48" applyNumberFormat="1" applyFont="1" applyFill="1" applyBorder="1" applyAlignment="1" applyProtection="1">
      <alignment vertical="center" shrinkToFit="1"/>
      <protection locked="0"/>
    </xf>
    <xf numFmtId="0" fontId="6" fillId="25" borderId="10" xfId="41" applyFont="1" applyFill="1" applyBorder="1" applyAlignment="1" applyProtection="1">
      <alignment horizontal="center" vertical="center" wrapText="1"/>
    </xf>
    <xf numFmtId="0" fontId="6" fillId="25" borderId="11" xfId="41" applyFont="1" applyFill="1" applyBorder="1" applyAlignment="1" applyProtection="1">
      <alignment horizontal="center" vertical="center" wrapText="1"/>
    </xf>
    <xf numFmtId="49" fontId="5" fillId="0" borderId="42" xfId="41" applyNumberFormat="1" applyFont="1" applyFill="1" applyBorder="1" applyAlignment="1" applyProtection="1">
      <alignment vertical="center" shrinkToFit="1"/>
      <protection locked="0"/>
    </xf>
    <xf numFmtId="49" fontId="5" fillId="0" borderId="24" xfId="41" applyNumberFormat="1" applyFont="1" applyFill="1" applyBorder="1" applyAlignment="1" applyProtection="1">
      <alignment vertical="center" shrinkToFit="1"/>
      <protection locked="0"/>
    </xf>
    <xf numFmtId="49" fontId="5" fillId="0" borderId="29" xfId="41" applyNumberFormat="1" applyFont="1" applyFill="1" applyBorder="1" applyAlignment="1" applyProtection="1">
      <alignment vertical="center" shrinkToFit="1"/>
      <protection locked="0"/>
    </xf>
    <xf numFmtId="49" fontId="5" fillId="0" borderId="42" xfId="41" applyNumberFormat="1" applyFont="1" applyFill="1" applyBorder="1" applyAlignment="1" applyProtection="1">
      <alignment vertical="top" wrapText="1"/>
      <protection locked="0"/>
    </xf>
    <xf numFmtId="49" fontId="5" fillId="0" borderId="24" xfId="41" applyNumberFormat="1" applyFont="1" applyFill="1" applyBorder="1" applyAlignment="1" applyProtection="1">
      <alignment vertical="top" wrapText="1"/>
      <protection locked="0"/>
    </xf>
    <xf numFmtId="49" fontId="5" fillId="0" borderId="29" xfId="41" applyNumberFormat="1" applyFont="1" applyFill="1" applyBorder="1" applyAlignment="1" applyProtection="1">
      <alignment vertical="top" wrapText="1"/>
      <protection locked="0"/>
    </xf>
    <xf numFmtId="182" fontId="5" fillId="0" borderId="42" xfId="41" applyNumberFormat="1" applyFont="1" applyFill="1" applyBorder="1" applyAlignment="1" applyProtection="1">
      <alignment vertical="top" shrinkToFit="1"/>
      <protection locked="0"/>
    </xf>
    <xf numFmtId="182" fontId="5" fillId="0" borderId="24" xfId="41" applyNumberFormat="1" applyFont="1" applyFill="1" applyBorder="1" applyAlignment="1" applyProtection="1">
      <alignment vertical="top" shrinkToFit="1"/>
      <protection locked="0"/>
    </xf>
    <xf numFmtId="182" fontId="5" fillId="0" borderId="29" xfId="41" applyNumberFormat="1" applyFont="1" applyFill="1" applyBorder="1" applyAlignment="1" applyProtection="1">
      <alignment vertical="top" shrinkToFit="1"/>
      <protection locked="0"/>
    </xf>
    <xf numFmtId="0" fontId="3" fillId="25" borderId="30" xfId="41" applyFont="1" applyFill="1" applyBorder="1" applyAlignment="1" applyProtection="1">
      <alignment vertical="center" wrapText="1"/>
    </xf>
    <xf numFmtId="0" fontId="3" fillId="25" borderId="22" xfId="41" applyFont="1" applyFill="1" applyBorder="1" applyAlignment="1" applyProtection="1">
      <alignment vertical="center" wrapText="1"/>
    </xf>
    <xf numFmtId="0" fontId="3" fillId="25" borderId="23" xfId="41" applyFont="1" applyFill="1" applyBorder="1" applyAlignment="1" applyProtection="1">
      <alignment vertical="center" wrapText="1"/>
    </xf>
    <xf numFmtId="0" fontId="3" fillId="25" borderId="14" xfId="41" applyFont="1" applyFill="1" applyBorder="1" applyAlignment="1" applyProtection="1">
      <alignment vertical="center" wrapText="1"/>
    </xf>
    <xf numFmtId="0" fontId="3" fillId="25" borderId="15" xfId="41" applyFont="1" applyFill="1" applyBorder="1" applyAlignment="1" applyProtection="1">
      <alignment vertical="center" wrapText="1"/>
    </xf>
    <xf numFmtId="0" fontId="3" fillId="25" borderId="35" xfId="41" applyFont="1" applyFill="1" applyBorder="1" applyAlignment="1" applyProtection="1">
      <alignment vertical="center" wrapText="1"/>
    </xf>
    <xf numFmtId="0" fontId="5" fillId="25" borderId="36" xfId="41" applyFont="1" applyFill="1" applyBorder="1" applyAlignment="1" applyProtection="1">
      <alignment vertical="center" textRotation="255" wrapText="1"/>
    </xf>
    <xf numFmtId="0" fontId="0" fillId="0" borderId="13" xfId="0" applyBorder="1" applyAlignment="1" applyProtection="1">
      <alignment vertical="center" textRotation="255" wrapText="1"/>
    </xf>
    <xf numFmtId="0" fontId="0" fillId="0" borderId="64" xfId="0" applyBorder="1" applyAlignment="1" applyProtection="1">
      <alignment vertical="center" textRotation="255" wrapText="1"/>
    </xf>
    <xf numFmtId="49" fontId="6" fillId="0" borderId="42" xfId="41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41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41" applyNumberFormat="1" applyFont="1" applyFill="1" applyBorder="1" applyAlignment="1" applyProtection="1">
      <alignment horizontal="center" vertical="center" wrapText="1"/>
      <protection locked="0"/>
    </xf>
    <xf numFmtId="0" fontId="12" fillId="25" borderId="33" xfId="41" applyFont="1" applyFill="1" applyBorder="1" applyAlignment="1" applyProtection="1">
      <alignment horizontal="center" vertical="center" wrapText="1"/>
    </xf>
    <xf numFmtId="0" fontId="12" fillId="25" borderId="0" xfId="41" applyFont="1" applyFill="1" applyBorder="1" applyAlignment="1" applyProtection="1">
      <alignment horizontal="center" vertical="center" wrapText="1"/>
    </xf>
    <xf numFmtId="0" fontId="12" fillId="25" borderId="19" xfId="41" applyFont="1" applyFill="1" applyBorder="1" applyAlignment="1" applyProtection="1">
      <alignment horizontal="center" vertical="center" wrapText="1"/>
    </xf>
    <xf numFmtId="0" fontId="6" fillId="0" borderId="10" xfId="41" applyFont="1" applyFill="1" applyBorder="1" applyAlignment="1" applyProtection="1">
      <alignment horizontal="center" vertical="center"/>
    </xf>
    <xf numFmtId="0" fontId="6" fillId="0" borderId="11" xfId="41" applyFont="1" applyFill="1" applyBorder="1" applyAlignment="1" applyProtection="1">
      <alignment horizontal="center" vertical="center"/>
    </xf>
    <xf numFmtId="42" fontId="5" fillId="0" borderId="42" xfId="41" applyNumberFormat="1" applyFont="1" applyFill="1" applyBorder="1" applyAlignment="1" applyProtection="1">
      <alignment vertical="center" shrinkToFit="1"/>
      <protection locked="0"/>
    </xf>
    <xf numFmtId="42" fontId="5" fillId="0" borderId="24" xfId="41" applyNumberFormat="1" applyFont="1" applyFill="1" applyBorder="1" applyAlignment="1" applyProtection="1">
      <alignment vertical="center" shrinkToFit="1"/>
      <protection locked="0"/>
    </xf>
    <xf numFmtId="42" fontId="5" fillId="0" borderId="29" xfId="41" applyNumberFormat="1" applyFont="1" applyFill="1" applyBorder="1" applyAlignment="1" applyProtection="1">
      <alignment vertical="center" shrinkToFit="1"/>
      <protection locked="0"/>
    </xf>
    <xf numFmtId="181" fontId="5" fillId="0" borderId="42" xfId="41" applyNumberFormat="1" applyFont="1" applyBorder="1" applyAlignment="1" applyProtection="1">
      <alignment horizontal="left" vertical="center"/>
    </xf>
    <xf numFmtId="181" fontId="5" fillId="0" borderId="24" xfId="41" applyNumberFormat="1" applyFont="1" applyBorder="1" applyAlignment="1" applyProtection="1">
      <alignment horizontal="left" vertical="center"/>
    </xf>
    <xf numFmtId="181" fontId="5" fillId="0" borderId="67" xfId="41" applyNumberFormat="1" applyFont="1" applyBorder="1" applyAlignment="1" applyProtection="1">
      <alignment horizontal="left" vertical="center"/>
    </xf>
    <xf numFmtId="0" fontId="6" fillId="26" borderId="42" xfId="41" applyFont="1" applyFill="1" applyBorder="1" applyAlignment="1" applyProtection="1">
      <alignment horizontal="center" vertical="center"/>
      <protection locked="0"/>
    </xf>
    <xf numFmtId="0" fontId="6" fillId="26" borderId="24" xfId="41" applyFont="1" applyFill="1" applyBorder="1" applyAlignment="1" applyProtection="1">
      <alignment horizontal="center" vertical="center"/>
      <protection locked="0"/>
    </xf>
    <xf numFmtId="0" fontId="6" fillId="26" borderId="29" xfId="41" applyFont="1" applyFill="1" applyBorder="1" applyAlignment="1" applyProtection="1">
      <alignment horizontal="center" vertical="center"/>
      <protection locked="0"/>
    </xf>
    <xf numFmtId="0" fontId="6" fillId="0" borderId="14" xfId="41" applyFont="1" applyBorder="1" applyAlignment="1" applyProtection="1">
      <alignment horizontal="left" vertical="center" wrapText="1"/>
    </xf>
    <xf numFmtId="0" fontId="6" fillId="0" borderId="15" xfId="41" applyFont="1" applyBorder="1" applyAlignment="1" applyProtection="1">
      <alignment horizontal="left" vertical="center" wrapText="1"/>
    </xf>
    <xf numFmtId="0" fontId="6" fillId="0" borderId="66" xfId="41" applyFont="1" applyBorder="1" applyAlignment="1" applyProtection="1">
      <alignment horizontal="left" vertical="center" wrapText="1"/>
    </xf>
    <xf numFmtId="49" fontId="6" fillId="0" borderId="42" xfId="41" applyNumberFormat="1" applyFont="1" applyFill="1" applyBorder="1" applyAlignment="1" applyProtection="1">
      <alignment vertical="center" wrapText="1"/>
      <protection locked="0"/>
    </xf>
    <xf numFmtId="49" fontId="6" fillId="0" borderId="24" xfId="41" applyNumberFormat="1" applyFont="1" applyFill="1" applyBorder="1" applyAlignment="1" applyProtection="1">
      <alignment vertical="center" wrapText="1"/>
      <protection locked="0"/>
    </xf>
    <xf numFmtId="49" fontId="6" fillId="0" borderId="29" xfId="41" applyNumberFormat="1" applyFont="1" applyFill="1" applyBorder="1" applyAlignment="1" applyProtection="1">
      <alignment vertical="center" wrapText="1"/>
      <protection locked="0"/>
    </xf>
    <xf numFmtId="0" fontId="5" fillId="25" borderId="14" xfId="41" applyFont="1" applyFill="1" applyBorder="1" applyAlignment="1" applyProtection="1">
      <alignment horizontal="center" vertical="center" wrapText="1"/>
    </xf>
    <xf numFmtId="0" fontId="5" fillId="25" borderId="35" xfId="41" applyFont="1" applyFill="1" applyBorder="1" applyAlignment="1" applyProtection="1">
      <alignment horizontal="center" vertical="center" wrapText="1"/>
    </xf>
    <xf numFmtId="0" fontId="5" fillId="25" borderId="11" xfId="41" applyFont="1" applyFill="1" applyBorder="1" applyAlignment="1" applyProtection="1">
      <alignment horizontal="left" vertical="center" wrapText="1"/>
    </xf>
    <xf numFmtId="0" fontId="5" fillId="25" borderId="27" xfId="41" applyFont="1" applyFill="1" applyBorder="1" applyAlignment="1" applyProtection="1">
      <alignment horizontal="left" vertical="center" wrapText="1"/>
    </xf>
    <xf numFmtId="0" fontId="5" fillId="25" borderId="12" xfId="41" applyFont="1" applyFill="1" applyBorder="1" applyAlignment="1" applyProtection="1">
      <alignment horizontal="left" vertical="center" wrapText="1"/>
    </xf>
    <xf numFmtId="0" fontId="6" fillId="0" borderId="18" xfId="41" applyFont="1" applyBorder="1" applyAlignment="1" applyProtection="1">
      <alignment horizontal="center" vertical="center" wrapText="1"/>
    </xf>
    <xf numFmtId="0" fontId="6" fillId="0" borderId="15" xfId="41" applyFont="1" applyBorder="1" applyAlignment="1" applyProtection="1">
      <alignment horizontal="center" vertical="center" wrapText="1"/>
    </xf>
    <xf numFmtId="0" fontId="6" fillId="0" borderId="66" xfId="41" applyFont="1" applyBorder="1" applyAlignment="1" applyProtection="1">
      <alignment horizontal="center" vertical="center" wrapText="1"/>
    </xf>
    <xf numFmtId="0" fontId="6" fillId="0" borderId="42" xfId="41" applyFont="1" applyBorder="1" applyAlignment="1" applyProtection="1">
      <alignment horizontal="center" vertical="center" wrapText="1"/>
      <protection locked="0"/>
    </xf>
    <xf numFmtId="0" fontId="6" fillId="0" borderId="24" xfId="41" applyFont="1" applyBorder="1" applyAlignment="1" applyProtection="1">
      <alignment horizontal="center" vertical="center" wrapText="1"/>
      <protection locked="0"/>
    </xf>
    <xf numFmtId="0" fontId="6" fillId="0" borderId="29" xfId="41" applyFont="1" applyBorder="1" applyAlignment="1" applyProtection="1">
      <alignment horizontal="center" vertical="center" wrapText="1"/>
      <protection locked="0"/>
    </xf>
    <xf numFmtId="0" fontId="5" fillId="0" borderId="0" xfId="41" applyFont="1" applyFill="1" applyBorder="1" applyAlignment="1" applyProtection="1">
      <alignment vertical="top"/>
    </xf>
    <xf numFmtId="0" fontId="5" fillId="0" borderId="15" xfId="41" applyFont="1" applyFill="1" applyBorder="1" applyAlignment="1" applyProtection="1">
      <alignment vertical="top"/>
    </xf>
    <xf numFmtId="9" fontId="5" fillId="0" borderId="25" xfId="41" applyNumberFormat="1" applyFont="1" applyFill="1" applyBorder="1" applyAlignment="1" applyProtection="1">
      <alignment horizontal="center" vertical="center"/>
      <protection locked="0"/>
    </xf>
    <xf numFmtId="9" fontId="5" fillId="0" borderId="68" xfId="41" applyNumberFormat="1" applyFont="1" applyFill="1" applyBorder="1" applyAlignment="1" applyProtection="1">
      <alignment horizontal="center" vertical="center"/>
      <protection locked="0"/>
    </xf>
    <xf numFmtId="0" fontId="5" fillId="25" borderId="30" xfId="41" applyFont="1" applyFill="1" applyBorder="1" applyAlignment="1" applyProtection="1">
      <alignment vertical="center" wrapText="1"/>
    </xf>
    <xf numFmtId="0" fontId="5" fillId="25" borderId="22" xfId="41" applyFont="1" applyFill="1" applyBorder="1" applyAlignment="1" applyProtection="1">
      <alignment vertical="center" wrapText="1"/>
    </xf>
    <xf numFmtId="0" fontId="5" fillId="25" borderId="23" xfId="41" applyFont="1" applyFill="1" applyBorder="1" applyAlignment="1" applyProtection="1">
      <alignment vertical="center" wrapText="1"/>
    </xf>
    <xf numFmtId="0" fontId="5" fillId="0" borderId="14" xfId="41" applyFont="1" applyFill="1" applyBorder="1" applyAlignment="1" applyProtection="1">
      <alignment vertical="center"/>
    </xf>
    <xf numFmtId="0" fontId="5" fillId="0" borderId="0" xfId="41" applyFont="1" applyFill="1" applyBorder="1" applyAlignment="1" applyProtection="1">
      <alignment vertical="center"/>
    </xf>
    <xf numFmtId="0" fontId="5" fillId="0" borderId="15" xfId="41" applyFont="1" applyFill="1" applyBorder="1" applyAlignment="1" applyProtection="1">
      <alignment vertical="center"/>
    </xf>
    <xf numFmtId="0" fontId="5" fillId="0" borderId="66" xfId="41" applyFont="1" applyFill="1" applyBorder="1" applyAlignment="1" applyProtection="1">
      <alignment vertical="center"/>
    </xf>
    <xf numFmtId="0" fontId="5" fillId="26" borderId="69" xfId="41" applyFont="1" applyFill="1" applyBorder="1" applyAlignment="1" applyProtection="1">
      <alignment horizontal="center" vertical="center"/>
      <protection locked="0"/>
    </xf>
    <xf numFmtId="0" fontId="5" fillId="26" borderId="43" xfId="41" applyFont="1" applyFill="1" applyBorder="1" applyAlignment="1" applyProtection="1">
      <alignment horizontal="center" vertical="center"/>
      <protection locked="0"/>
    </xf>
    <xf numFmtId="0" fontId="5" fillId="26" borderId="70" xfId="41" applyFont="1" applyFill="1" applyBorder="1" applyAlignment="1" applyProtection="1">
      <alignment horizontal="center" vertical="center"/>
      <protection locked="0"/>
    </xf>
    <xf numFmtId="0" fontId="11" fillId="0" borderId="42" xfId="41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41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41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68" xfId="0" applyNumberFormat="1" applyFont="1" applyFill="1" applyBorder="1" applyAlignment="1" applyProtection="1">
      <alignment horizontal="center" vertical="center"/>
    </xf>
    <xf numFmtId="0" fontId="5" fillId="25" borderId="11" xfId="0" applyFont="1" applyFill="1" applyBorder="1" applyAlignment="1" applyProtection="1">
      <alignment horizontal="left" vertical="center" wrapText="1"/>
    </xf>
    <xf numFmtId="0" fontId="5" fillId="25" borderId="27" xfId="0" applyFont="1" applyFill="1" applyBorder="1" applyAlignment="1" applyProtection="1">
      <alignment horizontal="left" vertical="center" wrapText="1"/>
    </xf>
    <xf numFmtId="0" fontId="5" fillId="25" borderId="12" xfId="0" applyFont="1" applyFill="1" applyBorder="1" applyAlignment="1" applyProtection="1">
      <alignment horizontal="left" vertical="center" wrapText="1"/>
    </xf>
    <xf numFmtId="0" fontId="5" fillId="26" borderId="42" xfId="41" applyFont="1" applyFill="1" applyBorder="1" applyAlignment="1" applyProtection="1">
      <alignment horizontal="center" vertical="center"/>
      <protection locked="0"/>
    </xf>
    <xf numFmtId="0" fontId="5" fillId="26" borderId="24" xfId="41" applyFont="1" applyFill="1" applyBorder="1" applyAlignment="1" applyProtection="1">
      <alignment horizontal="center" vertical="center"/>
      <protection locked="0"/>
    </xf>
    <xf numFmtId="0" fontId="5" fillId="26" borderId="29" xfId="41" applyFont="1" applyFill="1" applyBorder="1" applyAlignment="1" applyProtection="1">
      <alignment horizontal="center" vertical="center"/>
      <protection locked="0"/>
    </xf>
    <xf numFmtId="0" fontId="2" fillId="0" borderId="62" xfId="41" applyFont="1" applyFill="1" applyBorder="1" applyAlignment="1" applyProtection="1">
      <alignment vertical="center" wrapText="1"/>
    </xf>
    <xf numFmtId="0" fontId="2" fillId="0" borderId="71" xfId="41" applyFont="1" applyFill="1" applyBorder="1" applyAlignment="1" applyProtection="1">
      <alignment vertical="center" wrapText="1"/>
    </xf>
    <xf numFmtId="0" fontId="2" fillId="0" borderId="72" xfId="41" applyFont="1" applyFill="1" applyBorder="1" applyAlignment="1" applyProtection="1">
      <alignment vertical="center" wrapText="1"/>
    </xf>
    <xf numFmtId="14" fontId="5" fillId="0" borderId="42" xfId="41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41" applyNumberFormat="1" applyFont="1" applyFill="1" applyBorder="1" applyAlignment="1" applyProtection="1">
      <alignment horizontal="center" vertical="center" shrinkToFit="1"/>
      <protection locked="0"/>
    </xf>
    <xf numFmtId="14" fontId="5" fillId="0" borderId="29" xfId="41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41" applyNumberFormat="1" applyFont="1" applyFill="1" applyBorder="1" applyAlignment="1" applyProtection="1">
      <alignment vertical="top" shrinkToFit="1"/>
      <protection locked="0"/>
    </xf>
    <xf numFmtId="49" fontId="5" fillId="0" borderId="24" xfId="41" applyNumberFormat="1" applyFont="1" applyFill="1" applyBorder="1" applyAlignment="1" applyProtection="1">
      <alignment vertical="top" shrinkToFit="1"/>
      <protection locked="0"/>
    </xf>
    <xf numFmtId="49" fontId="5" fillId="0" borderId="29" xfId="41" applyNumberFormat="1" applyFont="1" applyFill="1" applyBorder="1" applyAlignment="1" applyProtection="1">
      <alignment vertical="top" shrinkToFit="1"/>
      <protection locked="0"/>
    </xf>
    <xf numFmtId="0" fontId="5" fillId="25" borderId="10" xfId="41" applyFont="1" applyFill="1" applyBorder="1" applyAlignment="1" applyProtection="1">
      <alignment horizontal="left" vertical="center" wrapText="1"/>
    </xf>
    <xf numFmtId="0" fontId="5" fillId="25" borderId="10" xfId="41" applyFont="1" applyFill="1" applyBorder="1" applyAlignment="1" applyProtection="1">
      <alignment horizontal="left" vertical="center"/>
    </xf>
    <xf numFmtId="0" fontId="5" fillId="0" borderId="39" xfId="41" applyFont="1" applyFill="1" applyBorder="1" applyAlignment="1" applyProtection="1">
      <alignment vertical="center" wrapText="1"/>
    </xf>
    <xf numFmtId="0" fontId="5" fillId="0" borderId="40" xfId="41" applyFont="1" applyFill="1" applyBorder="1" applyAlignment="1" applyProtection="1">
      <alignment vertical="center" wrapText="1"/>
    </xf>
    <xf numFmtId="0" fontId="5" fillId="0" borderId="41" xfId="41" applyFont="1" applyFill="1" applyBorder="1" applyAlignment="1" applyProtection="1">
      <alignment vertical="center" wrapText="1"/>
    </xf>
    <xf numFmtId="0" fontId="2" fillId="0" borderId="39" xfId="41" applyFont="1" applyFill="1" applyBorder="1" applyAlignment="1" applyProtection="1">
      <alignment vertical="center" wrapText="1"/>
    </xf>
    <xf numFmtId="0" fontId="2" fillId="0" borderId="40" xfId="41" applyFont="1" applyFill="1" applyBorder="1" applyAlignment="1" applyProtection="1">
      <alignment vertical="center" wrapText="1"/>
    </xf>
    <xf numFmtId="0" fontId="2" fillId="0" borderId="41" xfId="41" applyFont="1" applyFill="1" applyBorder="1" applyAlignment="1" applyProtection="1">
      <alignment vertical="center" wrapText="1"/>
    </xf>
    <xf numFmtId="0" fontId="5" fillId="25" borderId="30" xfId="0" applyFont="1" applyFill="1" applyBorder="1" applyAlignment="1" applyProtection="1">
      <alignment horizontal="left" vertical="center" wrapText="1"/>
    </xf>
    <xf numFmtId="0" fontId="5" fillId="25" borderId="22" xfId="0" applyFont="1" applyFill="1" applyBorder="1" applyAlignment="1" applyProtection="1">
      <alignment horizontal="left" vertical="center" wrapText="1"/>
    </xf>
    <xf numFmtId="0" fontId="5" fillId="25" borderId="23" xfId="0" applyFont="1" applyFill="1" applyBorder="1" applyAlignment="1" applyProtection="1">
      <alignment horizontal="left" vertical="center" wrapText="1"/>
    </xf>
    <xf numFmtId="0" fontId="5" fillId="25" borderId="14" xfId="0" applyFont="1" applyFill="1" applyBorder="1" applyAlignment="1" applyProtection="1">
      <alignment horizontal="left" vertical="center" wrapText="1"/>
    </xf>
    <xf numFmtId="0" fontId="5" fillId="25" borderId="15" xfId="0" applyFont="1" applyFill="1" applyBorder="1" applyAlignment="1" applyProtection="1">
      <alignment horizontal="left" vertical="center" wrapText="1"/>
    </xf>
    <xf numFmtId="0" fontId="5" fillId="25" borderId="35" xfId="0" applyFont="1" applyFill="1" applyBorder="1" applyAlignment="1" applyProtection="1">
      <alignment horizontal="left" vertical="center" wrapText="1"/>
    </xf>
    <xf numFmtId="0" fontId="5" fillId="26" borderId="73" xfId="41" applyFont="1" applyFill="1" applyBorder="1" applyAlignment="1" applyProtection="1">
      <alignment horizontal="center" vertical="center"/>
      <protection locked="0"/>
    </xf>
    <xf numFmtId="0" fontId="5" fillId="26" borderId="74" xfId="41" applyFont="1" applyFill="1" applyBorder="1" applyAlignment="1" applyProtection="1">
      <alignment horizontal="center" vertical="center"/>
      <protection locked="0"/>
    </xf>
    <xf numFmtId="0" fontId="5" fillId="26" borderId="75" xfId="41" applyFont="1" applyFill="1" applyBorder="1" applyAlignment="1" applyProtection="1">
      <alignment horizontal="center" vertical="center"/>
      <protection locked="0"/>
    </xf>
    <xf numFmtId="0" fontId="5" fillId="0" borderId="23" xfId="41" applyFont="1" applyFill="1" applyBorder="1" applyAlignment="1" applyProtection="1">
      <alignment horizontal="center" vertical="center"/>
    </xf>
    <xf numFmtId="0" fontId="5" fillId="0" borderId="36" xfId="41" applyFont="1" applyFill="1" applyBorder="1" applyAlignment="1" applyProtection="1">
      <alignment horizontal="center" vertical="center"/>
    </xf>
    <xf numFmtId="0" fontId="5" fillId="0" borderId="30" xfId="41" applyFont="1" applyFill="1" applyBorder="1" applyAlignment="1" applyProtection="1">
      <alignment horizontal="center" vertical="center"/>
    </xf>
    <xf numFmtId="0" fontId="5" fillId="0" borderId="76" xfId="41" applyFont="1" applyBorder="1" applyAlignment="1" applyProtection="1">
      <alignment horizontal="center" vertical="center"/>
    </xf>
    <xf numFmtId="0" fontId="5" fillId="0" borderId="77" xfId="41" applyFont="1" applyBorder="1" applyAlignment="1" applyProtection="1">
      <alignment horizontal="center" vertical="center"/>
    </xf>
    <xf numFmtId="0" fontId="5" fillId="0" borderId="11" xfId="41" applyFont="1" applyBorder="1" applyAlignment="1" applyProtection="1">
      <alignment horizontal="center" vertical="center"/>
    </xf>
    <xf numFmtId="0" fontId="5" fillId="0" borderId="27" xfId="41" applyFont="1" applyBorder="1" applyAlignment="1" applyProtection="1">
      <alignment horizontal="center" vertical="center"/>
    </xf>
    <xf numFmtId="0" fontId="5" fillId="0" borderId="42" xfId="41" applyFont="1" applyFill="1" applyBorder="1" applyAlignment="1" applyProtection="1">
      <alignment horizontal="center" vertical="center"/>
    </xf>
    <xf numFmtId="0" fontId="5" fillId="0" borderId="24" xfId="41" applyFont="1" applyFill="1" applyBorder="1" applyAlignment="1" applyProtection="1">
      <alignment horizontal="center" vertical="center"/>
    </xf>
    <xf numFmtId="0" fontId="5" fillId="0" borderId="29" xfId="41" applyFont="1" applyFill="1" applyBorder="1" applyAlignment="1" applyProtection="1">
      <alignment horizontal="center" vertical="center"/>
    </xf>
    <xf numFmtId="0" fontId="5" fillId="0" borderId="80" xfId="41" applyFont="1" applyBorder="1" applyAlignment="1" applyProtection="1">
      <alignment horizontal="center" vertical="center"/>
    </xf>
    <xf numFmtId="0" fontId="5" fillId="0" borderId="81" xfId="41" applyFont="1" applyBorder="1" applyAlignment="1" applyProtection="1">
      <alignment horizontal="center" vertical="center"/>
    </xf>
    <xf numFmtId="0" fontId="5" fillId="0" borderId="26" xfId="41" applyFont="1" applyBorder="1" applyAlignment="1" applyProtection="1">
      <alignment horizontal="center" vertical="center"/>
    </xf>
    <xf numFmtId="14" fontId="5" fillId="0" borderId="42" xfId="41" applyNumberFormat="1" applyFont="1" applyBorder="1" applyAlignment="1" applyProtection="1">
      <alignment horizontal="center" vertical="center" shrinkToFit="1"/>
      <protection locked="0"/>
    </xf>
    <xf numFmtId="14" fontId="5" fillId="0" borderId="24" xfId="41" applyNumberFormat="1" applyFont="1" applyBorder="1" applyAlignment="1" applyProtection="1">
      <alignment horizontal="center" vertical="center" shrinkToFit="1"/>
      <protection locked="0"/>
    </xf>
    <xf numFmtId="14" fontId="5" fillId="0" borderId="29" xfId="41" applyNumberFormat="1" applyFont="1" applyBorder="1" applyAlignment="1" applyProtection="1">
      <alignment horizontal="center" vertical="center" shrinkToFit="1"/>
      <protection locked="0"/>
    </xf>
    <xf numFmtId="183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183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41" applyFont="1" applyFill="1" applyBorder="1" applyAlignment="1" applyProtection="1">
      <alignment horizontal="center" vertical="top" shrinkToFit="1"/>
      <protection locked="0"/>
    </xf>
    <xf numFmtId="0" fontId="5" fillId="0" borderId="24" xfId="41" applyFont="1" applyFill="1" applyBorder="1" applyAlignment="1" applyProtection="1">
      <alignment horizontal="center" vertical="top" shrinkToFit="1"/>
      <protection locked="0"/>
    </xf>
    <xf numFmtId="0" fontId="5" fillId="0" borderId="29" xfId="41" applyFont="1" applyFill="1" applyBorder="1" applyAlignment="1" applyProtection="1">
      <alignment horizontal="center" vertical="top" shrinkToFit="1"/>
      <protection locked="0"/>
    </xf>
    <xf numFmtId="0" fontId="34" fillId="0" borderId="19" xfId="41" applyFont="1" applyFill="1" applyBorder="1" applyAlignment="1" applyProtection="1">
      <alignment horizontal="center" vertical="center" wrapText="1"/>
    </xf>
    <xf numFmtId="0" fontId="34" fillId="0" borderId="13" xfId="41" applyFont="1" applyFill="1" applyBorder="1" applyAlignment="1" applyProtection="1">
      <alignment horizontal="center" vertical="center" wrapText="1"/>
    </xf>
    <xf numFmtId="0" fontId="34" fillId="0" borderId="33" xfId="41" applyFont="1" applyFill="1" applyBorder="1" applyAlignment="1" applyProtection="1">
      <alignment horizontal="center" vertical="center" wrapText="1"/>
    </xf>
    <xf numFmtId="0" fontId="7" fillId="0" borderId="0" xfId="41" applyFont="1" applyBorder="1" applyAlignment="1" applyProtection="1">
      <alignment horizontal="center" vertical="center" shrinkToFit="1"/>
    </xf>
    <xf numFmtId="0" fontId="5" fillId="25" borderId="10" xfId="41" applyFont="1" applyFill="1" applyBorder="1" applyAlignment="1" applyProtection="1">
      <alignment vertical="center" wrapText="1"/>
    </xf>
    <xf numFmtId="177" fontId="5" fillId="0" borderId="42" xfId="41" applyNumberFormat="1" applyFont="1" applyFill="1" applyBorder="1" applyAlignment="1" applyProtection="1">
      <alignment horizontal="center" vertical="center" shrinkToFit="1"/>
      <protection locked="0"/>
    </xf>
    <xf numFmtId="177" fontId="5" fillId="0" borderId="24" xfId="41" applyNumberFormat="1" applyFont="1" applyFill="1" applyBorder="1" applyAlignment="1" applyProtection="1">
      <alignment horizontal="center" vertical="center" shrinkToFit="1"/>
      <protection locked="0"/>
    </xf>
    <xf numFmtId="177" fontId="5" fillId="0" borderId="29" xfId="41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41" applyFont="1" applyBorder="1" applyAlignment="1" applyProtection="1">
      <alignment horizontal="center" vertical="center"/>
    </xf>
    <xf numFmtId="0" fontId="11" fillId="0" borderId="27" xfId="41" applyFont="1" applyBorder="1" applyAlignment="1" applyProtection="1">
      <alignment horizontal="center" vertical="center"/>
    </xf>
    <xf numFmtId="0" fontId="11" fillId="0" borderId="12" xfId="41" applyFont="1" applyBorder="1" applyAlignment="1" applyProtection="1">
      <alignment horizontal="center" vertical="center"/>
    </xf>
    <xf numFmtId="0" fontId="5" fillId="25" borderId="30" xfId="41" applyFont="1" applyFill="1" applyBorder="1" applyAlignment="1" applyProtection="1">
      <alignment horizontal="left" vertical="center" wrapText="1"/>
    </xf>
    <xf numFmtId="0" fontId="5" fillId="25" borderId="22" xfId="41" applyFont="1" applyFill="1" applyBorder="1" applyAlignment="1" applyProtection="1">
      <alignment horizontal="left" vertical="center" wrapText="1"/>
    </xf>
    <xf numFmtId="0" fontId="5" fillId="25" borderId="33" xfId="41" applyFont="1" applyFill="1" applyBorder="1" applyAlignment="1" applyProtection="1">
      <alignment horizontal="left" vertical="center" wrapText="1"/>
    </xf>
    <xf numFmtId="0" fontId="5" fillId="25" borderId="0" xfId="41" applyFont="1" applyFill="1" applyBorder="1" applyAlignment="1" applyProtection="1">
      <alignment horizontal="left" vertical="center" wrapText="1"/>
    </xf>
    <xf numFmtId="0" fontId="5" fillId="25" borderId="14" xfId="41" applyFont="1" applyFill="1" applyBorder="1" applyAlignment="1" applyProtection="1">
      <alignment horizontal="left" vertical="center" wrapText="1"/>
    </xf>
    <xf numFmtId="0" fontId="5" fillId="25" borderId="15" xfId="41" applyFont="1" applyFill="1" applyBorder="1" applyAlignment="1" applyProtection="1">
      <alignment horizontal="left" vertical="center" wrapText="1"/>
    </xf>
    <xf numFmtId="0" fontId="5" fillId="0" borderId="78" xfId="41" applyFont="1" applyBorder="1" applyAlignment="1" applyProtection="1">
      <alignment horizontal="center" vertical="center"/>
    </xf>
    <xf numFmtId="0" fontId="5" fillId="0" borderId="79" xfId="41" applyFont="1" applyBorder="1" applyAlignment="1" applyProtection="1">
      <alignment horizontal="center" vertical="center"/>
    </xf>
    <xf numFmtId="0" fontId="5" fillId="25" borderId="30" xfId="0" applyFont="1" applyFill="1" applyBorder="1" applyAlignment="1" applyProtection="1">
      <alignment horizontal="left" vertical="center"/>
    </xf>
    <xf numFmtId="0" fontId="5" fillId="25" borderId="22" xfId="0" applyFont="1" applyFill="1" applyBorder="1" applyAlignment="1" applyProtection="1">
      <alignment horizontal="left" vertical="center"/>
    </xf>
    <xf numFmtId="0" fontId="5" fillId="25" borderId="23" xfId="0" applyFont="1" applyFill="1" applyBorder="1" applyAlignment="1" applyProtection="1">
      <alignment horizontal="left" vertical="center"/>
    </xf>
    <xf numFmtId="0" fontId="5" fillId="25" borderId="33" xfId="0" applyFont="1" applyFill="1" applyBorder="1" applyAlignment="1" applyProtection="1">
      <alignment horizontal="left" vertical="center"/>
    </xf>
    <xf numFmtId="0" fontId="5" fillId="25" borderId="0" xfId="0" applyFont="1" applyFill="1" applyBorder="1" applyAlignment="1" applyProtection="1">
      <alignment horizontal="left" vertical="center"/>
    </xf>
    <xf numFmtId="0" fontId="5" fillId="25" borderId="19" xfId="0" applyFont="1" applyFill="1" applyBorder="1" applyAlignment="1" applyProtection="1">
      <alignment horizontal="left" vertical="center"/>
    </xf>
    <xf numFmtId="0" fontId="5" fillId="25" borderId="14" xfId="0" applyFont="1" applyFill="1" applyBorder="1" applyAlignment="1" applyProtection="1">
      <alignment horizontal="left" vertical="center"/>
    </xf>
    <xf numFmtId="0" fontId="5" fillId="25" borderId="15" xfId="0" applyFont="1" applyFill="1" applyBorder="1" applyAlignment="1" applyProtection="1">
      <alignment horizontal="left" vertical="center"/>
    </xf>
    <xf numFmtId="0" fontId="5" fillId="25" borderId="35" xfId="0" applyFont="1" applyFill="1" applyBorder="1" applyAlignment="1" applyProtection="1">
      <alignment horizontal="left" vertical="center"/>
    </xf>
    <xf numFmtId="0" fontId="5" fillId="0" borderId="3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25" borderId="33" xfId="0" applyFont="1" applyFill="1" applyBorder="1" applyAlignment="1" applyProtection="1">
      <alignment horizontal="left" vertical="center" wrapText="1"/>
    </xf>
    <xf numFmtId="0" fontId="5" fillId="25" borderId="0" xfId="0" applyFont="1" applyFill="1" applyBorder="1" applyAlignment="1" applyProtection="1">
      <alignment horizontal="left" vertical="center" wrapText="1"/>
    </xf>
    <xf numFmtId="0" fontId="5" fillId="25" borderId="19" xfId="0" applyFont="1" applyFill="1" applyBorder="1" applyAlignment="1" applyProtection="1">
      <alignment horizontal="left" vertical="center" wrapText="1"/>
    </xf>
    <xf numFmtId="49" fontId="5" fillId="0" borderId="82" xfId="41" applyNumberFormat="1" applyFont="1" applyFill="1" applyBorder="1" applyAlignment="1" applyProtection="1">
      <alignment vertical="top" shrinkToFit="1"/>
      <protection locked="0"/>
    </xf>
    <xf numFmtId="49" fontId="5" fillId="0" borderId="83" xfId="41" applyNumberFormat="1" applyFont="1" applyFill="1" applyBorder="1" applyAlignment="1" applyProtection="1">
      <alignment vertical="top" shrinkToFit="1"/>
      <protection locked="0"/>
    </xf>
    <xf numFmtId="49" fontId="5" fillId="0" borderId="84" xfId="41" applyNumberFormat="1" applyFont="1" applyFill="1" applyBorder="1" applyAlignment="1" applyProtection="1">
      <alignment vertical="top" shrinkToFit="1"/>
      <protection locked="0"/>
    </xf>
    <xf numFmtId="0" fontId="5" fillId="25" borderId="11" xfId="42" applyFont="1" applyFill="1" applyBorder="1" applyAlignment="1" applyProtection="1">
      <alignment horizontal="left" vertical="center" wrapText="1"/>
    </xf>
    <xf numFmtId="0" fontId="5" fillId="25" borderId="27" xfId="42" applyFont="1" applyFill="1" applyBorder="1" applyAlignment="1" applyProtection="1">
      <alignment horizontal="left" vertical="center" wrapText="1"/>
    </xf>
    <xf numFmtId="0" fontId="5" fillId="25" borderId="12" xfId="42" applyFont="1" applyFill="1" applyBorder="1" applyAlignment="1" applyProtection="1">
      <alignment horizontal="left" vertical="center" wrapText="1"/>
    </xf>
    <xf numFmtId="0" fontId="5" fillId="26" borderId="73" xfId="42" applyFont="1" applyFill="1" applyBorder="1" applyAlignment="1" applyProtection="1">
      <alignment horizontal="center" vertical="center"/>
      <protection locked="0"/>
    </xf>
    <xf numFmtId="0" fontId="5" fillId="26" borderId="74" xfId="42" applyFont="1" applyFill="1" applyBorder="1" applyAlignment="1" applyProtection="1">
      <alignment horizontal="center" vertical="center"/>
      <protection locked="0"/>
    </xf>
    <xf numFmtId="0" fontId="5" fillId="26" borderId="75" xfId="42" applyFont="1" applyFill="1" applyBorder="1" applyAlignment="1" applyProtection="1">
      <alignment horizontal="center" vertical="center"/>
      <protection locked="0"/>
    </xf>
    <xf numFmtId="0" fontId="5" fillId="0" borderId="21" xfId="42" applyFont="1" applyFill="1" applyBorder="1" applyAlignment="1" applyProtection="1">
      <alignment horizontal="center" vertical="center"/>
    </xf>
    <xf numFmtId="0" fontId="5" fillId="0" borderId="22" xfId="42" applyFont="1" applyFill="1" applyBorder="1" applyAlignment="1" applyProtection="1">
      <alignment horizontal="center" vertical="center"/>
    </xf>
    <xf numFmtId="0" fontId="5" fillId="0" borderId="65" xfId="42" applyFont="1" applyFill="1" applyBorder="1" applyAlignment="1" applyProtection="1">
      <alignment horizontal="center" vertical="center"/>
    </xf>
    <xf numFmtId="0" fontId="34" fillId="26" borderId="42" xfId="42" applyFont="1" applyFill="1" applyBorder="1" applyAlignment="1" applyProtection="1">
      <alignment horizontal="center" vertical="center"/>
      <protection locked="0"/>
    </xf>
    <xf numFmtId="0" fontId="34" fillId="26" borderId="24" xfId="42" applyFont="1" applyFill="1" applyBorder="1" applyAlignment="1" applyProtection="1">
      <alignment horizontal="center" vertical="center"/>
      <protection locked="0"/>
    </xf>
    <xf numFmtId="0" fontId="34" fillId="26" borderId="29" xfId="42" applyFont="1" applyFill="1" applyBorder="1" applyAlignment="1" applyProtection="1">
      <alignment horizontal="center" vertical="center"/>
      <protection locked="0"/>
    </xf>
    <xf numFmtId="0" fontId="5" fillId="0" borderId="42" xfId="42" applyFont="1" applyFill="1" applyBorder="1" applyAlignment="1" applyProtection="1">
      <alignment vertical="center" wrapText="1"/>
    </xf>
    <xf numFmtId="0" fontId="5" fillId="0" borderId="24" xfId="42" applyFont="1" applyFill="1" applyBorder="1" applyAlignment="1" applyProtection="1">
      <alignment vertical="center" wrapText="1"/>
    </xf>
    <xf numFmtId="0" fontId="5" fillId="0" borderId="67" xfId="42" applyFont="1" applyFill="1" applyBorder="1" applyAlignment="1" applyProtection="1">
      <alignment vertical="center" wrapText="1"/>
    </xf>
    <xf numFmtId="49" fontId="11" fillId="0" borderId="42" xfId="42" applyNumberFormat="1" applyFont="1" applyFill="1" applyBorder="1" applyAlignment="1" applyProtection="1">
      <alignment horizontal="left" vertical="center" shrinkToFit="1"/>
      <protection locked="0"/>
    </xf>
    <xf numFmtId="49" fontId="11" fillId="0" borderId="24" xfId="42" applyNumberFormat="1" applyFont="1" applyFill="1" applyBorder="1" applyAlignment="1" applyProtection="1">
      <alignment horizontal="left" vertical="center" shrinkToFit="1"/>
      <protection locked="0"/>
    </xf>
    <xf numFmtId="49" fontId="11" fillId="0" borderId="29" xfId="42" applyNumberFormat="1" applyFont="1" applyFill="1" applyBorder="1" applyAlignment="1" applyProtection="1">
      <alignment horizontal="left" vertical="center" shrinkToFit="1"/>
      <protection locked="0"/>
    </xf>
    <xf numFmtId="49" fontId="2" fillId="0" borderId="42" xfId="42" applyNumberFormat="1" applyFont="1" applyFill="1" applyBorder="1" applyAlignment="1" applyProtection="1">
      <alignment horizontal="center" vertical="center" wrapText="1" shrinkToFit="1"/>
    </xf>
    <xf numFmtId="49" fontId="2" fillId="0" borderId="29" xfId="42" applyNumberFormat="1" applyFont="1" applyFill="1" applyBorder="1" applyAlignment="1" applyProtection="1">
      <alignment horizontal="center" vertical="center" wrapText="1" shrinkToFit="1"/>
    </xf>
    <xf numFmtId="14" fontId="5" fillId="0" borderId="42" xfId="42" applyNumberFormat="1" applyFont="1" applyBorder="1" applyAlignment="1" applyProtection="1">
      <alignment horizontal="center" vertical="center" shrinkToFit="1"/>
      <protection locked="0"/>
    </xf>
    <xf numFmtId="0" fontId="5" fillId="0" borderId="24" xfId="42" applyFont="1" applyBorder="1" applyAlignment="1" applyProtection="1">
      <alignment horizontal="center" vertical="center" shrinkToFit="1"/>
      <protection locked="0"/>
    </xf>
    <xf numFmtId="0" fontId="5" fillId="0" borderId="29" xfId="42" applyFont="1" applyBorder="1" applyAlignment="1" applyProtection="1">
      <alignment horizontal="center" vertical="center" shrinkToFit="1"/>
      <protection locked="0"/>
    </xf>
    <xf numFmtId="0" fontId="6" fillId="0" borderId="14" xfId="44" applyFont="1" applyBorder="1" applyAlignment="1" applyProtection="1">
      <alignment vertical="center" wrapText="1"/>
    </xf>
    <xf numFmtId="0" fontId="6" fillId="0" borderId="15" xfId="44" applyFont="1" applyBorder="1" applyAlignment="1" applyProtection="1">
      <alignment vertical="center" wrapText="1"/>
    </xf>
    <xf numFmtId="42" fontId="5" fillId="0" borderId="42" xfId="44" applyNumberFormat="1" applyFont="1" applyFill="1" applyBorder="1" applyAlignment="1" applyProtection="1">
      <alignment horizontal="left" vertical="center" shrinkToFit="1"/>
      <protection locked="0"/>
    </xf>
    <xf numFmtId="42" fontId="5" fillId="0" borderId="29" xfId="44" applyNumberFormat="1" applyFont="1" applyFill="1" applyBorder="1" applyAlignment="1" applyProtection="1">
      <alignment horizontal="left" vertical="center" shrinkToFit="1"/>
      <protection locked="0"/>
    </xf>
    <xf numFmtId="42" fontId="5" fillId="0" borderId="24" xfId="44" applyNumberFormat="1" applyFont="1" applyFill="1" applyBorder="1" applyAlignment="1" applyProtection="1">
      <alignment horizontal="left" vertical="center"/>
    </xf>
    <xf numFmtId="42" fontId="5" fillId="0" borderId="67" xfId="44" applyNumberFormat="1" applyFont="1" applyFill="1" applyBorder="1" applyAlignment="1" applyProtection="1">
      <alignment horizontal="left" vertical="center"/>
    </xf>
    <xf numFmtId="0" fontId="5" fillId="0" borderId="42" xfId="41" applyFont="1" applyFill="1" applyBorder="1" applyAlignment="1" applyProtection="1">
      <alignment horizontal="left" vertical="center" shrinkToFit="1"/>
      <protection locked="0"/>
    </xf>
    <xf numFmtId="0" fontId="5" fillId="0" borderId="24" xfId="41" applyFont="1" applyFill="1" applyBorder="1" applyAlignment="1" applyProtection="1">
      <alignment horizontal="left" vertical="center" shrinkToFit="1"/>
      <protection locked="0"/>
    </xf>
    <xf numFmtId="0" fontId="5" fillId="0" borderId="29" xfId="41" applyFont="1" applyFill="1" applyBorder="1" applyAlignment="1" applyProtection="1">
      <alignment horizontal="left" vertical="center" shrinkToFit="1"/>
      <protection locked="0"/>
    </xf>
    <xf numFmtId="0" fontId="3" fillId="0" borderId="62" xfId="44" applyFont="1" applyFill="1" applyBorder="1" applyAlignment="1" applyProtection="1">
      <alignment horizontal="left" vertical="center" wrapText="1" shrinkToFit="1"/>
    </xf>
    <xf numFmtId="0" fontId="3" fillId="0" borderId="71" xfId="44" applyFont="1" applyFill="1" applyBorder="1" applyAlignment="1" applyProtection="1">
      <alignment horizontal="left" vertical="center" shrinkToFit="1"/>
    </xf>
    <xf numFmtId="0" fontId="3" fillId="0" borderId="72" xfId="44" applyFont="1" applyFill="1" applyBorder="1" applyAlignment="1" applyProtection="1">
      <alignment horizontal="left" vertical="center" shrinkToFit="1"/>
    </xf>
    <xf numFmtId="177" fontId="3" fillId="0" borderId="18" xfId="44" applyNumberFormat="1" applyFont="1" applyBorder="1" applyAlignment="1" applyProtection="1">
      <alignment horizontal="center" vertical="center"/>
    </xf>
    <xf numFmtId="177" fontId="5" fillId="0" borderId="15" xfId="44" applyNumberFormat="1" applyFont="1" applyBorder="1" applyAlignment="1" applyProtection="1">
      <alignment horizontal="center" vertical="center"/>
    </xf>
    <xf numFmtId="177" fontId="5" fillId="0" borderId="35" xfId="44" applyNumberFormat="1" applyFont="1" applyBorder="1" applyAlignment="1" applyProtection="1">
      <alignment horizontal="center" vertical="center"/>
    </xf>
    <xf numFmtId="49" fontId="3" fillId="0" borderId="42" xfId="44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24" xfId="44" applyNumberFormat="1" applyFont="1" applyFill="1" applyBorder="1" applyAlignment="1" applyProtection="1">
      <alignment horizontal="left" vertical="center" wrapText="1" shrinkToFit="1"/>
      <protection locked="0"/>
    </xf>
    <xf numFmtId="0" fontId="5" fillId="25" borderId="30" xfId="44" applyFont="1" applyFill="1" applyBorder="1" applyAlignment="1" applyProtection="1">
      <alignment vertical="center" wrapText="1"/>
    </xf>
    <xf numFmtId="0" fontId="5" fillId="25" borderId="22" xfId="44" applyFont="1" applyFill="1" applyBorder="1" applyAlignment="1" applyProtection="1">
      <alignment vertical="center" wrapText="1"/>
    </xf>
    <xf numFmtId="0" fontId="5" fillId="25" borderId="23" xfId="44" applyFont="1" applyFill="1" applyBorder="1" applyAlignment="1" applyProtection="1">
      <alignment vertical="center" wrapText="1"/>
    </xf>
    <xf numFmtId="0" fontId="5" fillId="25" borderId="14" xfId="44" applyFont="1" applyFill="1" applyBorder="1" applyAlignment="1" applyProtection="1">
      <alignment vertical="center" wrapText="1"/>
    </xf>
    <xf numFmtId="0" fontId="5" fillId="25" borderId="15" xfId="44" applyFont="1" applyFill="1" applyBorder="1" applyAlignment="1" applyProtection="1">
      <alignment vertical="center" wrapText="1"/>
    </xf>
    <xf numFmtId="0" fontId="5" fillId="25" borderId="35" xfId="44" applyFont="1" applyFill="1" applyBorder="1" applyAlignment="1" applyProtection="1">
      <alignment vertical="center" wrapText="1"/>
    </xf>
    <xf numFmtId="0" fontId="5" fillId="26" borderId="42" xfId="44" applyFont="1" applyFill="1" applyBorder="1" applyAlignment="1" applyProtection="1">
      <alignment horizontal="center" vertical="center"/>
      <protection locked="0"/>
    </xf>
    <xf numFmtId="0" fontId="5" fillId="26" borderId="29" xfId="44" applyFont="1" applyFill="1" applyBorder="1" applyAlignment="1" applyProtection="1">
      <alignment horizontal="center" vertical="center"/>
      <protection locked="0"/>
    </xf>
    <xf numFmtId="0" fontId="5" fillId="25" borderId="30" xfId="44" applyFont="1" applyFill="1" applyBorder="1" applyAlignment="1" applyProtection="1">
      <alignment horizontal="left" vertical="center" wrapText="1"/>
    </xf>
    <xf numFmtId="0" fontId="5" fillId="25" borderId="22" xfId="44" applyFont="1" applyFill="1" applyBorder="1" applyAlignment="1" applyProtection="1">
      <alignment horizontal="left" vertical="center" wrapText="1"/>
    </xf>
    <xf numFmtId="0" fontId="5" fillId="25" borderId="23" xfId="44" applyFont="1" applyFill="1" applyBorder="1" applyAlignment="1" applyProtection="1">
      <alignment horizontal="left" vertical="center" wrapText="1"/>
    </xf>
    <xf numFmtId="0" fontId="5" fillId="25" borderId="33" xfId="44" applyFont="1" applyFill="1" applyBorder="1" applyAlignment="1" applyProtection="1">
      <alignment horizontal="left" vertical="center" wrapText="1"/>
    </xf>
    <xf numFmtId="0" fontId="5" fillId="25" borderId="0" xfId="44" applyFont="1" applyFill="1" applyBorder="1" applyAlignment="1" applyProtection="1">
      <alignment horizontal="left" vertical="center" wrapText="1"/>
    </xf>
    <xf numFmtId="0" fontId="5" fillId="25" borderId="19" xfId="44" applyFont="1" applyFill="1" applyBorder="1" applyAlignment="1" applyProtection="1">
      <alignment horizontal="left" vertical="center" wrapText="1"/>
    </xf>
    <xf numFmtId="0" fontId="5" fillId="25" borderId="14" xfId="44" applyFont="1" applyFill="1" applyBorder="1" applyAlignment="1" applyProtection="1">
      <alignment horizontal="left" vertical="center" wrapText="1"/>
    </xf>
    <xf numFmtId="0" fontId="5" fillId="25" borderId="15" xfId="44" applyFont="1" applyFill="1" applyBorder="1" applyAlignment="1" applyProtection="1">
      <alignment horizontal="left" vertical="center" wrapText="1"/>
    </xf>
    <xf numFmtId="0" fontId="5" fillId="25" borderId="35" xfId="44" applyFont="1" applyFill="1" applyBorder="1" applyAlignment="1" applyProtection="1">
      <alignment horizontal="left" vertical="center" wrapText="1"/>
    </xf>
    <xf numFmtId="0" fontId="5" fillId="0" borderId="39" xfId="44" applyFont="1" applyFill="1" applyBorder="1" applyAlignment="1" applyProtection="1">
      <alignment horizontal="center" vertical="center"/>
    </xf>
    <xf numFmtId="0" fontId="5" fillId="0" borderId="40" xfId="44" applyFont="1" applyFill="1" applyBorder="1" applyAlignment="1" applyProtection="1">
      <alignment horizontal="center" vertical="center"/>
    </xf>
    <xf numFmtId="14" fontId="5" fillId="0" borderId="85" xfId="44" applyNumberFormat="1" applyFont="1" applyFill="1" applyBorder="1" applyAlignment="1" applyProtection="1">
      <alignment horizontal="center" vertical="center"/>
    </xf>
    <xf numFmtId="14" fontId="5" fillId="0" borderId="40" xfId="44" applyNumberFormat="1" applyFont="1" applyFill="1" applyBorder="1" applyAlignment="1" applyProtection="1">
      <alignment horizontal="center" vertical="center"/>
    </xf>
    <xf numFmtId="14" fontId="5" fillId="0" borderId="41" xfId="44" applyNumberFormat="1" applyFont="1" applyFill="1" applyBorder="1" applyAlignment="1" applyProtection="1">
      <alignment horizontal="center" vertical="center"/>
    </xf>
    <xf numFmtId="49" fontId="3" fillId="0" borderId="67" xfId="44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42" xfId="48" applyNumberFormat="1" applyFont="1" applyFill="1" applyBorder="1" applyAlignment="1" applyProtection="1">
      <alignment horizontal="center" vertical="center"/>
    </xf>
    <xf numFmtId="49" fontId="1" fillId="0" borderId="24" xfId="48" applyNumberFormat="1" applyFont="1" applyFill="1" applyBorder="1" applyAlignment="1" applyProtection="1">
      <alignment horizontal="center" vertical="center"/>
    </xf>
    <xf numFmtId="49" fontId="1" fillId="0" borderId="29" xfId="48" applyNumberFormat="1" applyFont="1" applyFill="1" applyBorder="1" applyAlignment="1" applyProtection="1">
      <alignment horizontal="center" vertical="center"/>
    </xf>
    <xf numFmtId="0" fontId="7" fillId="0" borderId="0" xfId="44" applyFont="1" applyBorder="1" applyAlignment="1" applyProtection="1">
      <alignment horizontal="center" vertical="center"/>
    </xf>
    <xf numFmtId="0" fontId="5" fillId="0" borderId="30" xfId="44" applyFont="1" applyBorder="1" applyAlignment="1" applyProtection="1">
      <alignment horizontal="left" vertical="center" wrapText="1"/>
    </xf>
    <xf numFmtId="0" fontId="5" fillId="0" borderId="22" xfId="44" applyFont="1" applyBorder="1" applyAlignment="1" applyProtection="1">
      <alignment vertical="center" wrapText="1"/>
    </xf>
    <xf numFmtId="0" fontId="5" fillId="0" borderId="23" xfId="44" applyFont="1" applyBorder="1" applyAlignment="1" applyProtection="1">
      <alignment vertical="center" wrapText="1"/>
    </xf>
    <xf numFmtId="0" fontId="5" fillId="0" borderId="14" xfId="44" applyFont="1" applyBorder="1" applyAlignment="1" applyProtection="1">
      <alignment horizontal="left" vertical="center" wrapText="1"/>
    </xf>
    <xf numFmtId="0" fontId="5" fillId="0" borderId="15" xfId="44" applyFont="1" applyBorder="1" applyAlignment="1" applyProtection="1">
      <alignment vertical="center" wrapText="1"/>
    </xf>
    <xf numFmtId="0" fontId="5" fillId="0" borderId="35" xfId="44" applyFont="1" applyBorder="1" applyAlignment="1" applyProtection="1">
      <alignment vertical="center" wrapText="1"/>
    </xf>
    <xf numFmtId="0" fontId="5" fillId="0" borderId="42" xfId="44" applyFont="1" applyBorder="1" applyAlignment="1" applyProtection="1">
      <alignment horizontal="center" vertical="center" shrinkToFit="1"/>
      <protection locked="0"/>
    </xf>
    <xf numFmtId="0" fontId="5" fillId="0" borderId="29" xfId="44" applyFont="1" applyBorder="1" applyAlignment="1" applyProtection="1">
      <alignment horizontal="center" vertical="center" shrinkToFit="1"/>
      <protection locked="0"/>
    </xf>
    <xf numFmtId="0" fontId="6" fillId="26" borderId="42" xfId="44" applyFont="1" applyFill="1" applyBorder="1" applyAlignment="1" applyProtection="1">
      <alignment horizontal="center" vertical="center"/>
      <protection locked="0"/>
    </xf>
    <xf numFmtId="0" fontId="6" fillId="26" borderId="29" xfId="44" applyFont="1" applyFill="1" applyBorder="1" applyAlignment="1" applyProtection="1">
      <alignment horizontal="center" vertical="center"/>
      <protection locked="0"/>
    </xf>
    <xf numFmtId="0" fontId="5" fillId="25" borderId="30" xfId="44" applyFont="1" applyFill="1" applyBorder="1" applyAlignment="1" applyProtection="1">
      <alignment horizontal="center" vertical="center" textRotation="255" wrapText="1"/>
    </xf>
    <xf numFmtId="0" fontId="5" fillId="25" borderId="23" xfId="44" applyFont="1" applyFill="1" applyBorder="1" applyAlignment="1" applyProtection="1">
      <alignment horizontal="center" vertical="center" textRotation="255" wrapText="1"/>
    </xf>
    <xf numFmtId="0" fontId="5" fillId="25" borderId="33" xfId="44" applyFont="1" applyFill="1" applyBorder="1" applyAlignment="1" applyProtection="1">
      <alignment horizontal="center" vertical="center" textRotation="255" wrapText="1"/>
    </xf>
    <xf numFmtId="0" fontId="5" fillId="25" borderId="19" xfId="44" applyFont="1" applyFill="1" applyBorder="1" applyAlignment="1" applyProtection="1">
      <alignment horizontal="center" vertical="center" textRotation="255" wrapText="1"/>
    </xf>
    <xf numFmtId="0" fontId="5" fillId="25" borderId="14" xfId="44" applyFont="1" applyFill="1" applyBorder="1" applyAlignment="1" applyProtection="1">
      <alignment horizontal="center" vertical="center" textRotation="255" wrapText="1"/>
    </xf>
    <xf numFmtId="0" fontId="5" fillId="25" borderId="35" xfId="44" applyFont="1" applyFill="1" applyBorder="1" applyAlignment="1" applyProtection="1">
      <alignment horizontal="center" vertical="center" textRotation="255" wrapText="1"/>
    </xf>
    <xf numFmtId="14" fontId="5" fillId="0" borderId="42" xfId="44" applyNumberFormat="1" applyFont="1" applyFill="1" applyBorder="1" applyAlignment="1" applyProtection="1">
      <alignment horizontal="center" vertical="center" shrinkToFit="1"/>
      <protection locked="0"/>
    </xf>
    <xf numFmtId="14" fontId="5" fillId="0" borderId="24" xfId="44" applyNumberFormat="1" applyFont="1" applyFill="1" applyBorder="1" applyAlignment="1" applyProtection="1">
      <alignment horizontal="center" vertical="center" shrinkToFit="1"/>
      <protection locked="0"/>
    </xf>
    <xf numFmtId="14" fontId="5" fillId="0" borderId="29" xfId="44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44" applyFont="1" applyFill="1" applyBorder="1" applyAlignment="1" applyProtection="1">
      <alignment horizontal="left" vertical="center" shrinkToFit="1"/>
      <protection locked="0"/>
    </xf>
    <xf numFmtId="0" fontId="5" fillId="0" borderId="24" xfId="44" applyFont="1" applyFill="1" applyBorder="1" applyAlignment="1" applyProtection="1">
      <alignment horizontal="left" vertical="center" shrinkToFit="1"/>
      <protection locked="0"/>
    </xf>
    <xf numFmtId="0" fontId="5" fillId="0" borderId="29" xfId="44" applyFont="1" applyFill="1" applyBorder="1" applyAlignment="1" applyProtection="1">
      <alignment horizontal="left" vertical="center" shrinkToFit="1"/>
      <protection locked="0"/>
    </xf>
    <xf numFmtId="49" fontId="5" fillId="0" borderId="42" xfId="44" applyNumberFormat="1" applyFont="1" applyFill="1" applyBorder="1" applyAlignment="1" applyProtection="1">
      <alignment horizontal="left" vertical="top" wrapText="1"/>
      <protection locked="0"/>
    </xf>
    <xf numFmtId="49" fontId="5" fillId="0" borderId="24" xfId="44" applyNumberFormat="1" applyFont="1" applyFill="1" applyBorder="1" applyAlignment="1" applyProtection="1">
      <alignment horizontal="left" vertical="top" wrapText="1"/>
      <protection locked="0"/>
    </xf>
    <xf numFmtId="49" fontId="5" fillId="0" borderId="29" xfId="44" applyNumberFormat="1" applyFont="1" applyFill="1" applyBorder="1" applyAlignment="1" applyProtection="1">
      <alignment horizontal="left" vertical="top" wrapText="1"/>
      <protection locked="0"/>
    </xf>
    <xf numFmtId="0" fontId="6" fillId="0" borderId="25" xfId="44" applyFont="1" applyFill="1" applyBorder="1" applyAlignment="1" applyProtection="1">
      <alignment vertical="center"/>
    </xf>
    <xf numFmtId="0" fontId="6" fillId="0" borderId="0" xfId="44" applyFont="1" applyFill="1" applyBorder="1" applyAlignment="1" applyProtection="1">
      <alignment vertical="center"/>
    </xf>
    <xf numFmtId="49" fontId="6" fillId="0" borderId="42" xfId="44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44" applyNumberFormat="1" applyFont="1" applyFill="1" applyBorder="1" applyAlignment="1" applyProtection="1">
      <alignment horizontal="center" vertical="center" shrinkToFit="1"/>
      <protection locked="0"/>
    </xf>
    <xf numFmtId="0" fontId="6" fillId="26" borderId="25" xfId="44" applyFont="1" applyFill="1" applyBorder="1" applyAlignment="1" applyProtection="1">
      <alignment horizontal="center" vertical="center"/>
      <protection locked="0"/>
    </xf>
    <xf numFmtId="0" fontId="6" fillId="26" borderId="68" xfId="44" applyFont="1" applyFill="1" applyBorder="1" applyAlignment="1" applyProtection="1">
      <alignment horizontal="center" vertical="center"/>
      <protection locked="0"/>
    </xf>
    <xf numFmtId="49" fontId="6" fillId="0" borderId="42" xfId="44" applyNumberFormat="1" applyFont="1" applyBorder="1" applyAlignment="1" applyProtection="1">
      <alignment horizontal="left" vertical="center" wrapText="1"/>
      <protection locked="0"/>
    </xf>
    <xf numFmtId="49" fontId="6" fillId="0" borderId="29" xfId="44" applyNumberFormat="1" applyFont="1" applyBorder="1" applyAlignment="1" applyProtection="1">
      <alignment horizontal="left" vertical="center" wrapText="1"/>
      <protection locked="0"/>
    </xf>
    <xf numFmtId="49" fontId="5" fillId="0" borderId="42" xfId="44" applyNumberFormat="1" applyFont="1" applyBorder="1" applyAlignment="1" applyProtection="1">
      <alignment horizontal="left" vertical="center" wrapText="1"/>
      <protection locked="0"/>
    </xf>
    <xf numFmtId="49" fontId="5" fillId="0" borderId="24" xfId="44" applyNumberFormat="1" applyFont="1" applyBorder="1" applyAlignment="1" applyProtection="1">
      <alignment horizontal="left" vertical="center" wrapText="1"/>
      <protection locked="0"/>
    </xf>
    <xf numFmtId="49" fontId="5" fillId="0" borderId="29" xfId="44" applyNumberFormat="1" applyFont="1" applyBorder="1" applyAlignment="1" applyProtection="1">
      <alignment horizontal="left" vertical="center" wrapText="1"/>
      <protection locked="0"/>
    </xf>
    <xf numFmtId="0" fontId="12" fillId="25" borderId="33" xfId="44" applyFont="1" applyFill="1" applyBorder="1" applyAlignment="1" applyProtection="1">
      <alignment horizontal="center" vertical="center"/>
    </xf>
    <xf numFmtId="0" fontId="12" fillId="25" borderId="0" xfId="44" applyFont="1" applyFill="1" applyBorder="1" applyAlignment="1" applyProtection="1">
      <alignment horizontal="center" vertical="center"/>
    </xf>
    <xf numFmtId="0" fontId="12" fillId="25" borderId="19" xfId="44" applyFont="1" applyFill="1" applyBorder="1" applyAlignment="1" applyProtection="1">
      <alignment horizontal="center" vertical="center"/>
    </xf>
    <xf numFmtId="0" fontId="5" fillId="0" borderId="22" xfId="44" applyFont="1" applyBorder="1" applyAlignment="1" applyProtection="1">
      <alignment vertical="center"/>
    </xf>
    <xf numFmtId="0" fontId="5" fillId="0" borderId="23" xfId="44" applyFont="1" applyBorder="1" applyAlignment="1" applyProtection="1">
      <alignment vertical="center"/>
    </xf>
    <xf numFmtId="0" fontId="5" fillId="0" borderId="33" xfId="44" applyFont="1" applyBorder="1" applyAlignment="1" applyProtection="1">
      <alignment horizontal="left" vertical="center" wrapText="1"/>
    </xf>
    <xf numFmtId="0" fontId="5" fillId="0" borderId="0" xfId="44" applyFont="1" applyBorder="1" applyAlignment="1" applyProtection="1">
      <alignment vertical="center"/>
    </xf>
    <xf numFmtId="0" fontId="5" fillId="0" borderId="19" xfId="44" applyFont="1" applyBorder="1" applyAlignment="1" applyProtection="1">
      <alignment vertical="center"/>
    </xf>
    <xf numFmtId="0" fontId="5" fillId="0" borderId="14" xfId="44" applyFont="1" applyBorder="1" applyAlignment="1" applyProtection="1">
      <alignment horizontal="left" vertical="center"/>
    </xf>
    <xf numFmtId="0" fontId="5" fillId="0" borderId="15" xfId="44" applyFont="1" applyBorder="1" applyAlignment="1" applyProtection="1">
      <alignment vertical="center"/>
    </xf>
    <xf numFmtId="0" fontId="5" fillId="0" borderId="35" xfId="44" applyFont="1" applyBorder="1" applyAlignment="1" applyProtection="1">
      <alignment vertical="center"/>
    </xf>
    <xf numFmtId="0" fontId="11" fillId="0" borderId="0" xfId="44" applyFont="1" applyProtection="1"/>
    <xf numFmtId="0" fontId="5" fillId="0" borderId="69" xfId="44" applyFont="1" applyFill="1" applyBorder="1" applyAlignment="1" applyProtection="1">
      <alignment horizontal="center" vertical="center"/>
    </xf>
    <xf numFmtId="0" fontId="5" fillId="0" borderId="43" xfId="44" applyFont="1" applyFill="1" applyBorder="1" applyAlignment="1" applyProtection="1">
      <alignment horizontal="center" vertical="center"/>
    </xf>
    <xf numFmtId="14" fontId="5" fillId="0" borderId="86" xfId="44" applyNumberFormat="1" applyFont="1" applyFill="1" applyBorder="1" applyAlignment="1" applyProtection="1">
      <alignment horizontal="center" vertical="center"/>
    </xf>
    <xf numFmtId="14" fontId="5" fillId="0" borderId="24" xfId="44" applyNumberFormat="1" applyFont="1" applyFill="1" applyBorder="1" applyAlignment="1" applyProtection="1">
      <alignment horizontal="center" vertical="center"/>
    </xf>
    <xf numFmtId="14" fontId="5" fillId="0" borderId="67" xfId="44" applyNumberFormat="1" applyFont="1" applyFill="1" applyBorder="1" applyAlignment="1" applyProtection="1">
      <alignment horizontal="center" vertical="center"/>
    </xf>
    <xf numFmtId="14" fontId="5" fillId="0" borderId="42" xfId="41" applyNumberFormat="1" applyFont="1" applyFill="1" applyBorder="1" applyAlignment="1" applyProtection="1">
      <alignment horizontal="left" vertical="center" shrinkToFit="1"/>
      <protection locked="0"/>
    </xf>
    <xf numFmtId="14" fontId="5" fillId="0" borderId="24" xfId="41" applyNumberFormat="1" applyFont="1" applyFill="1" applyBorder="1" applyAlignment="1" applyProtection="1">
      <alignment horizontal="left" vertical="center" shrinkToFit="1"/>
      <protection locked="0"/>
    </xf>
    <xf numFmtId="14" fontId="5" fillId="0" borderId="29" xfId="41" applyNumberFormat="1" applyFont="1" applyFill="1" applyBorder="1" applyAlignment="1" applyProtection="1">
      <alignment horizontal="left" vertical="center" shrinkToFit="1"/>
      <protection locked="0"/>
    </xf>
    <xf numFmtId="0" fontId="5" fillId="0" borderId="22" xfId="44" applyFont="1" applyBorder="1" applyAlignment="1" applyProtection="1">
      <alignment horizontal="center" vertical="center" wrapText="1"/>
    </xf>
    <xf numFmtId="0" fontId="5" fillId="0" borderId="23" xfId="44" applyFont="1" applyBorder="1" applyAlignment="1" applyProtection="1">
      <alignment horizontal="center" vertical="center" wrapText="1"/>
    </xf>
    <xf numFmtId="0" fontId="5" fillId="0" borderId="0" xfId="44" applyFont="1" applyBorder="1" applyAlignment="1" applyProtection="1">
      <alignment horizontal="center" vertical="center" wrapText="1"/>
    </xf>
    <xf numFmtId="0" fontId="5" fillId="0" borderId="19" xfId="44" applyFont="1" applyBorder="1" applyAlignment="1" applyProtection="1">
      <alignment horizontal="center" vertical="center" wrapText="1"/>
    </xf>
    <xf numFmtId="0" fontId="5" fillId="0" borderId="15" xfId="44" applyFont="1" applyBorder="1" applyAlignment="1" applyProtection="1">
      <alignment horizontal="center" vertical="center" wrapText="1"/>
    </xf>
    <xf numFmtId="0" fontId="5" fillId="0" borderId="35" xfId="44" applyFont="1" applyBorder="1" applyAlignment="1" applyProtection="1">
      <alignment horizontal="center" vertical="center" wrapText="1"/>
    </xf>
    <xf numFmtId="0" fontId="3" fillId="0" borderId="42" xfId="44" applyFont="1" applyFill="1" applyBorder="1" applyAlignment="1" applyProtection="1">
      <alignment horizontal="left" vertical="center" wrapText="1" shrinkToFit="1"/>
    </xf>
    <xf numFmtId="0" fontId="3" fillId="0" borderId="24" xfId="44" applyFont="1" applyFill="1" applyBorder="1" applyAlignment="1" applyProtection="1">
      <alignment horizontal="left" vertical="center" shrinkToFit="1"/>
    </xf>
    <xf numFmtId="0" fontId="3" fillId="0" borderId="29" xfId="44" applyFont="1" applyFill="1" applyBorder="1" applyAlignment="1" applyProtection="1">
      <alignment horizontal="left" vertical="center" shrinkToFit="1"/>
    </xf>
    <xf numFmtId="0" fontId="5" fillId="0" borderId="21" xfId="44" applyFont="1" applyFill="1" applyBorder="1" applyAlignment="1" applyProtection="1">
      <alignment horizontal="center" vertical="center"/>
    </xf>
    <xf numFmtId="0" fontId="5" fillId="0" borderId="22" xfId="44" applyFont="1" applyFill="1" applyBorder="1" applyAlignment="1" applyProtection="1">
      <alignment horizontal="center" vertical="center"/>
    </xf>
    <xf numFmtId="0" fontId="5" fillId="0" borderId="25" xfId="44" applyFont="1" applyFill="1" applyBorder="1" applyAlignment="1" applyProtection="1">
      <alignment vertical="center"/>
    </xf>
    <xf numFmtId="0" fontId="5" fillId="0" borderId="0" xfId="44" applyFont="1" applyFill="1" applyBorder="1" applyAlignment="1" applyProtection="1">
      <alignment vertical="center"/>
    </xf>
    <xf numFmtId="49" fontId="5" fillId="0" borderId="42" xfId="44" applyNumberFormat="1" applyFont="1" applyFill="1" applyBorder="1" applyAlignment="1" applyProtection="1">
      <alignment horizontal="left" vertical="center" shrinkToFit="1"/>
      <protection locked="0"/>
    </xf>
    <xf numFmtId="49" fontId="5" fillId="0" borderId="29" xfId="44" applyNumberFormat="1" applyFont="1" applyFill="1" applyBorder="1" applyAlignment="1" applyProtection="1">
      <alignment horizontal="left" vertical="center" shrinkToFit="1"/>
      <protection locked="0"/>
    </xf>
    <xf numFmtId="0" fontId="37" fillId="0" borderId="30" xfId="44" applyFont="1" applyBorder="1" applyAlignment="1" applyProtection="1">
      <alignment horizontal="center" vertical="center" wrapText="1"/>
    </xf>
    <xf numFmtId="0" fontId="37" fillId="0" borderId="22" xfId="44" applyFont="1" applyBorder="1" applyAlignment="1" applyProtection="1">
      <alignment horizontal="center" vertical="center" wrapText="1"/>
    </xf>
    <xf numFmtId="0" fontId="37" fillId="0" borderId="23" xfId="44" applyFont="1" applyBorder="1" applyAlignment="1" applyProtection="1">
      <alignment horizontal="center" vertical="center" wrapText="1"/>
    </xf>
    <xf numFmtId="0" fontId="5" fillId="0" borderId="14" xfId="44" applyFont="1" applyBorder="1" applyAlignment="1" applyProtection="1">
      <alignment vertical="center" wrapText="1"/>
    </xf>
    <xf numFmtId="0" fontId="37" fillId="25" borderId="33" xfId="44" applyFont="1" applyFill="1" applyBorder="1" applyAlignment="1" applyProtection="1">
      <alignment horizontal="center" vertical="center"/>
    </xf>
    <xf numFmtId="0" fontId="37" fillId="25" borderId="0" xfId="44" applyFont="1" applyFill="1" applyBorder="1" applyAlignment="1" applyProtection="1">
      <alignment horizontal="center" vertical="center"/>
    </xf>
    <xf numFmtId="0" fontId="37" fillId="25" borderId="19" xfId="44" applyFont="1" applyFill="1" applyBorder="1" applyAlignment="1" applyProtection="1">
      <alignment horizontal="center" vertical="center"/>
    </xf>
    <xf numFmtId="0" fontId="5" fillId="26" borderId="25" xfId="44" applyFont="1" applyFill="1" applyBorder="1" applyAlignment="1" applyProtection="1">
      <alignment horizontal="center" vertical="center"/>
      <protection locked="0"/>
    </xf>
    <xf numFmtId="0" fontId="5" fillId="26" borderId="68" xfId="44" applyFont="1" applyFill="1" applyBorder="1" applyAlignment="1" applyProtection="1">
      <alignment horizontal="center" vertical="center"/>
      <protection locked="0"/>
    </xf>
    <xf numFmtId="0" fontId="1" fillId="0" borderId="32" xfId="44" applyFont="1" applyFill="1" applyBorder="1" applyAlignment="1" applyProtection="1">
      <alignment horizontal="center" vertical="center"/>
    </xf>
    <xf numFmtId="0" fontId="1" fillId="0" borderId="72" xfId="44" applyFont="1" applyFill="1" applyBorder="1" applyAlignment="1" applyProtection="1">
      <alignment horizontal="center" vertical="center"/>
    </xf>
    <xf numFmtId="49" fontId="5" fillId="0" borderId="42" xfId="44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 applyProtection="1">
      <alignment horizontal="center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 shrinkToFit="1"/>
      <protection locked="0"/>
    </xf>
    <xf numFmtId="0" fontId="0" fillId="0" borderId="88" xfId="0" applyFont="1" applyBorder="1" applyAlignment="1" applyProtection="1">
      <alignment horizontal="center" vertical="center" shrinkToFit="1"/>
      <protection locked="0"/>
    </xf>
    <xf numFmtId="0" fontId="0" fillId="0" borderId="89" xfId="0" applyFont="1" applyBorder="1" applyAlignment="1" applyProtection="1">
      <alignment horizontal="center" vertical="center" shrinkToFit="1"/>
      <protection locked="0"/>
    </xf>
    <xf numFmtId="0" fontId="0" fillId="0" borderId="90" xfId="0" applyFont="1" applyBorder="1" applyAlignment="1" applyProtection="1">
      <alignment horizontal="center" vertical="center" shrinkToFit="1"/>
      <protection locked="0"/>
    </xf>
    <xf numFmtId="0" fontId="0" fillId="0" borderId="91" xfId="0" applyFont="1" applyBorder="1" applyAlignment="1" applyProtection="1">
      <alignment horizontal="center" vertical="center" shrinkToFit="1"/>
      <protection locked="0"/>
    </xf>
    <xf numFmtId="0" fontId="0" fillId="0" borderId="9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center" vertical="center" shrinkToFit="1"/>
      <protection locked="0"/>
    </xf>
    <xf numFmtId="0" fontId="0" fillId="0" borderId="83" xfId="0" applyFont="1" applyBorder="1" applyAlignment="1" applyProtection="1">
      <alignment horizontal="center" vertical="center" shrinkToFit="1"/>
      <protection locked="0"/>
    </xf>
    <xf numFmtId="0" fontId="0" fillId="0" borderId="84" xfId="0" applyFont="1" applyBorder="1" applyAlignment="1" applyProtection="1">
      <alignment horizontal="center" vertical="center" shrinkToFit="1"/>
      <protection locked="0"/>
    </xf>
    <xf numFmtId="0" fontId="0" fillId="0" borderId="73" xfId="0" applyFont="1" applyBorder="1" applyAlignment="1" applyProtection="1">
      <alignment horizontal="center" vertical="center" shrinkToFit="1"/>
      <protection locked="0"/>
    </xf>
    <xf numFmtId="0" fontId="0" fillId="0" borderId="74" xfId="0" applyFont="1" applyBorder="1" applyAlignment="1" applyProtection="1">
      <alignment horizontal="center" vertical="center" shrinkToFit="1"/>
      <protection locked="0"/>
    </xf>
    <xf numFmtId="0" fontId="0" fillId="0" borderId="75" xfId="0" applyFont="1" applyBorder="1" applyAlignment="1" applyProtection="1">
      <alignment horizontal="center" vertical="center" shrinkToFit="1"/>
      <protection locked="0"/>
    </xf>
    <xf numFmtId="0" fontId="5" fillId="0" borderId="10" xfId="46" applyFont="1" applyFill="1" applyBorder="1" applyAlignment="1" applyProtection="1">
      <alignment horizontal="center" vertical="center" wrapText="1"/>
    </xf>
    <xf numFmtId="0" fontId="5" fillId="0" borderId="11" xfId="46" applyFont="1" applyFill="1" applyBorder="1" applyAlignment="1" applyProtection="1">
      <alignment horizontal="center" vertical="center" wrapText="1"/>
    </xf>
    <xf numFmtId="0" fontId="5" fillId="0" borderId="27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0" xfId="44" applyFont="1" applyBorder="1" applyAlignment="1" applyProtection="1">
      <alignment horizontal="center" vertical="center"/>
    </xf>
    <xf numFmtId="0" fontId="0" fillId="0" borderId="11" xfId="44" applyFont="1" applyBorder="1" applyAlignment="1" applyProtection="1">
      <alignment horizontal="center" vertical="center"/>
    </xf>
    <xf numFmtId="49" fontId="4" fillId="0" borderId="42" xfId="44" applyNumberFormat="1" applyFont="1" applyFill="1" applyBorder="1" applyAlignment="1" applyProtection="1">
      <alignment horizontal="center" vertical="center"/>
    </xf>
    <xf numFmtId="49" fontId="4" fillId="0" borderId="24" xfId="44" applyNumberFormat="1" applyFont="1" applyFill="1" applyBorder="1" applyAlignment="1" applyProtection="1">
      <alignment horizontal="center" vertical="center"/>
    </xf>
    <xf numFmtId="49" fontId="4" fillId="0" borderId="29" xfId="44" applyNumberFormat="1" applyFont="1" applyFill="1" applyBorder="1" applyAlignment="1" applyProtection="1">
      <alignment horizontal="center" vertical="center"/>
    </xf>
    <xf numFmtId="0" fontId="5" fillId="0" borderId="42" xfId="49" applyFont="1" applyFill="1" applyBorder="1" applyAlignment="1" applyProtection="1">
      <alignment horizontal="left" vertical="center" indent="1"/>
    </xf>
    <xf numFmtId="0" fontId="5" fillId="0" borderId="24" xfId="49" applyFont="1" applyFill="1" applyBorder="1" applyAlignment="1" applyProtection="1">
      <alignment horizontal="left" vertical="center" indent="1"/>
    </xf>
    <xf numFmtId="0" fontId="5" fillId="0" borderId="29" xfId="49" applyFont="1" applyFill="1" applyBorder="1" applyAlignment="1" applyProtection="1">
      <alignment horizontal="left" vertical="center" indent="1"/>
    </xf>
    <xf numFmtId="0" fontId="5" fillId="0" borderId="0" xfId="45" applyFont="1" applyFill="1" applyProtection="1"/>
    <xf numFmtId="0" fontId="5" fillId="0" borderId="0" xfId="45" applyFont="1" applyFill="1" applyAlignment="1" applyProtection="1">
      <alignment wrapText="1"/>
    </xf>
    <xf numFmtId="0" fontId="5" fillId="0" borderId="0" xfId="45" applyFont="1" applyFill="1" applyAlignment="1" applyProtection="1">
      <alignment vertical="top" wrapText="1"/>
    </xf>
    <xf numFmtId="0" fontId="5" fillId="0" borderId="85" xfId="41" applyFont="1" applyFill="1" applyBorder="1" applyAlignment="1" applyProtection="1">
      <alignment vertical="top" wrapText="1"/>
    </xf>
    <xf numFmtId="0" fontId="5" fillId="0" borderId="40" xfId="41" applyFont="1" applyFill="1" applyBorder="1" applyAlignment="1" applyProtection="1">
      <alignment vertical="top"/>
    </xf>
    <xf numFmtId="0" fontId="5" fillId="0" borderId="61" xfId="41" applyFont="1" applyFill="1" applyBorder="1" applyAlignment="1" applyProtection="1">
      <alignment vertical="top"/>
    </xf>
    <xf numFmtId="0" fontId="5" fillId="0" borderId="73" xfId="41" applyFont="1" applyFill="1" applyBorder="1" applyAlignment="1" applyProtection="1">
      <alignment vertical="center" textRotation="255"/>
    </xf>
    <xf numFmtId="0" fontId="5" fillId="0" borderId="93" xfId="41" applyFont="1" applyFill="1" applyBorder="1" applyAlignment="1" applyProtection="1">
      <alignment vertical="center" textRotation="255"/>
    </xf>
    <xf numFmtId="0" fontId="5" fillId="0" borderId="94" xfId="41" applyFont="1" applyFill="1" applyBorder="1" applyAlignment="1" applyProtection="1">
      <alignment vertical="center" textRotation="255"/>
    </xf>
    <xf numFmtId="0" fontId="5" fillId="0" borderId="30" xfId="41" applyFont="1" applyFill="1" applyBorder="1" applyAlignment="1" applyProtection="1">
      <alignment vertical="center" wrapText="1"/>
    </xf>
    <xf numFmtId="0" fontId="5" fillId="0" borderId="33" xfId="41" applyFont="1" applyFill="1" applyBorder="1" applyAlignment="1" applyProtection="1">
      <alignment vertical="center" wrapText="1"/>
    </xf>
    <xf numFmtId="0" fontId="5" fillId="0" borderId="14" xfId="41" applyFont="1" applyFill="1" applyBorder="1" applyAlignment="1" applyProtection="1">
      <alignment vertical="center" wrapText="1"/>
    </xf>
    <xf numFmtId="0" fontId="5" fillId="0" borderId="42" xfId="41" applyFont="1" applyFill="1" applyBorder="1" applyAlignment="1" applyProtection="1">
      <alignment vertical="center" shrinkToFit="1"/>
      <protection locked="0"/>
    </xf>
    <xf numFmtId="0" fontId="5" fillId="0" borderId="24" xfId="41" applyFont="1" applyFill="1" applyBorder="1" applyAlignment="1" applyProtection="1">
      <alignment vertical="center" shrinkToFit="1"/>
      <protection locked="0"/>
    </xf>
    <xf numFmtId="0" fontId="5" fillId="0" borderId="29" xfId="41" applyFont="1" applyFill="1" applyBorder="1" applyAlignment="1" applyProtection="1">
      <alignment vertical="center" shrinkToFit="1"/>
      <protection locked="0"/>
    </xf>
    <xf numFmtId="0" fontId="5" fillId="0" borderId="56" xfId="41" applyFont="1" applyFill="1" applyBorder="1" applyAlignment="1" applyProtection="1">
      <alignment vertical="top" wrapText="1"/>
      <protection locked="0"/>
    </xf>
    <xf numFmtId="0" fontId="5" fillId="0" borderId="45" xfId="41" applyFont="1" applyFill="1" applyBorder="1" applyAlignment="1" applyProtection="1">
      <alignment vertical="top" wrapText="1"/>
      <protection locked="0"/>
    </xf>
    <xf numFmtId="0" fontId="5" fillId="0" borderId="57" xfId="41" applyFont="1" applyFill="1" applyBorder="1" applyAlignment="1" applyProtection="1">
      <alignment vertical="top" wrapText="1"/>
      <protection locked="0"/>
    </xf>
    <xf numFmtId="0" fontId="5" fillId="0" borderId="25" xfId="41" applyFont="1" applyFill="1" applyBorder="1" applyAlignment="1" applyProtection="1">
      <alignment vertical="top" wrapText="1"/>
      <protection locked="0"/>
    </xf>
    <xf numFmtId="0" fontId="5" fillId="0" borderId="0" xfId="41" applyFont="1" applyFill="1" applyBorder="1" applyAlignment="1" applyProtection="1">
      <alignment vertical="top" wrapText="1"/>
      <protection locked="0"/>
    </xf>
    <xf numFmtId="0" fontId="5" fillId="0" borderId="68" xfId="41" applyFont="1" applyFill="1" applyBorder="1" applyAlignment="1" applyProtection="1">
      <alignment vertical="top" wrapText="1"/>
      <protection locked="0"/>
    </xf>
    <xf numFmtId="0" fontId="5" fillId="0" borderId="69" xfId="41" applyFont="1" applyFill="1" applyBorder="1" applyAlignment="1" applyProtection="1">
      <alignment vertical="top" wrapText="1"/>
      <protection locked="0"/>
    </xf>
    <xf numFmtId="0" fontId="5" fillId="0" borderId="43" xfId="41" applyFont="1" applyFill="1" applyBorder="1" applyAlignment="1" applyProtection="1">
      <alignment vertical="top" wrapText="1"/>
      <protection locked="0"/>
    </xf>
    <xf numFmtId="0" fontId="5" fillId="0" borderId="70" xfId="41" applyFont="1" applyFill="1" applyBorder="1" applyAlignment="1" applyProtection="1">
      <alignment vertical="top" wrapText="1"/>
      <protection locked="0"/>
    </xf>
    <xf numFmtId="0" fontId="6" fillId="0" borderId="34" xfId="41" applyFont="1" applyFill="1" applyBorder="1" applyAlignment="1" applyProtection="1">
      <alignment vertical="center" wrapText="1"/>
    </xf>
    <xf numFmtId="0" fontId="6" fillId="0" borderId="37" xfId="41" applyFont="1" applyFill="1" applyBorder="1" applyAlignment="1" applyProtection="1">
      <alignment vertical="center" wrapText="1"/>
    </xf>
    <xf numFmtId="0" fontId="6" fillId="0" borderId="17" xfId="41" applyFont="1" applyFill="1" applyBorder="1" applyAlignment="1" applyProtection="1">
      <alignment vertical="center" wrapText="1"/>
    </xf>
    <xf numFmtId="0" fontId="5" fillId="0" borderId="0" xfId="41" applyFont="1" applyFill="1" applyBorder="1" applyProtection="1"/>
    <xf numFmtId="0" fontId="7" fillId="0" borderId="0" xfId="41" applyFont="1" applyFill="1" applyBorder="1" applyAlignment="1" applyProtection="1">
      <alignment horizontal="center" vertical="center"/>
    </xf>
    <xf numFmtId="0" fontId="5" fillId="0" borderId="0" xfId="46" applyFont="1" applyFill="1" applyBorder="1" applyProtection="1"/>
    <xf numFmtId="49" fontId="4" fillId="0" borderId="42" xfId="46" applyNumberFormat="1" applyFont="1" applyFill="1" applyBorder="1" applyAlignment="1" applyProtection="1">
      <alignment horizontal="center" vertical="center"/>
    </xf>
    <xf numFmtId="49" fontId="4" fillId="0" borderId="24" xfId="46" applyNumberFormat="1" applyFont="1" applyFill="1" applyBorder="1" applyAlignment="1" applyProtection="1">
      <alignment horizontal="center" vertical="center"/>
    </xf>
    <xf numFmtId="49" fontId="4" fillId="0" borderId="29" xfId="46" applyNumberFormat="1" applyFont="1" applyFill="1" applyBorder="1" applyAlignment="1" applyProtection="1">
      <alignment horizontal="center" vertical="center"/>
    </xf>
    <xf numFmtId="0" fontId="7" fillId="0" borderId="0" xfId="46" applyFont="1" applyFill="1" applyBorder="1" applyAlignment="1" applyProtection="1">
      <alignment horizontal="center" vertical="center"/>
    </xf>
    <xf numFmtId="0" fontId="5" fillId="0" borderId="42" xfId="46" applyFont="1" applyFill="1" applyBorder="1" applyAlignment="1" applyProtection="1">
      <alignment vertical="center" wrapText="1"/>
      <protection locked="0"/>
    </xf>
    <xf numFmtId="0" fontId="5" fillId="0" borderId="24" xfId="46" applyFont="1" applyFill="1" applyBorder="1" applyAlignment="1" applyProtection="1">
      <alignment vertical="center" wrapText="1"/>
      <protection locked="0"/>
    </xf>
    <xf numFmtId="0" fontId="5" fillId="0" borderId="45" xfId="46" applyFont="1" applyFill="1" applyBorder="1" applyAlignment="1" applyProtection="1">
      <alignment vertical="center" wrapText="1"/>
      <protection locked="0"/>
    </xf>
    <xf numFmtId="0" fontId="5" fillId="0" borderId="57" xfId="46" applyFont="1" applyFill="1" applyBorder="1" applyAlignment="1" applyProtection="1">
      <alignment vertical="center" wrapText="1"/>
      <protection locked="0"/>
    </xf>
    <xf numFmtId="0" fontId="5" fillId="0" borderId="30" xfId="46" applyFont="1" applyFill="1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0" fillId="0" borderId="33" xfId="0" applyBorder="1" applyAlignment="1" applyProtection="1">
      <alignment vertical="top" wrapText="1"/>
    </xf>
    <xf numFmtId="0" fontId="0" fillId="0" borderId="19" xfId="0" applyBorder="1" applyAlignment="1" applyProtection="1">
      <alignment vertical="top" wrapText="1"/>
    </xf>
    <xf numFmtId="0" fontId="0" fillId="0" borderId="33" xfId="0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35" xfId="0" applyBorder="1" applyAlignment="1" applyProtection="1">
      <alignment vertical="top"/>
    </xf>
    <xf numFmtId="0" fontId="5" fillId="0" borderId="95" xfId="46" applyFont="1" applyFill="1" applyBorder="1" applyAlignment="1" applyProtection="1">
      <alignment horizontal="left" vertical="center" wrapText="1"/>
    </xf>
    <xf numFmtId="0" fontId="0" fillId="0" borderId="43" xfId="0" applyBorder="1" applyAlignment="1" applyProtection="1">
      <alignment vertical="center" wrapText="1"/>
    </xf>
    <xf numFmtId="0" fontId="5" fillId="26" borderId="56" xfId="46" applyFont="1" applyFill="1" applyBorder="1" applyAlignment="1" applyProtection="1">
      <alignment vertical="center" wrapText="1"/>
      <protection locked="0"/>
    </xf>
    <xf numFmtId="0" fontId="0" fillId="26" borderId="57" xfId="0" applyFill="1" applyBorder="1" applyAlignment="1" applyProtection="1">
      <alignment vertical="center" wrapText="1"/>
      <protection locked="0"/>
    </xf>
    <xf numFmtId="0" fontId="5" fillId="0" borderId="42" xfId="46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5" fillId="0" borderId="33" xfId="46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5" fillId="0" borderId="29" xfId="46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【参考】簡易Ⅰ　一般土木・設備工事用（簡1，共1・2・3）" xfId="41"/>
    <cellStyle name="標準_【参考】簡易Ⅰ　一般土木・設備工事用（簡1，共1・2・3）_様式-共2　企業の施工実績等の状況（単）(H23.12改正）" xfId="42"/>
    <cellStyle name="標準_【参考】簡易Ⅰ　一般土木・設備工事用（簡1，共1・2・3）_様式-共3　配置予定技術者の施工実績，資格等の状況（CPD）(H220729更新）" xfId="43"/>
    <cellStyle name="標準_【参考】簡易Ⅰ　一般土木・設備工事用（簡1，共1・2・3）_様式-共3　配置予定技術者の施工実績等の状況（CPD）(H23.12改正）" xfId="44"/>
    <cellStyle name="標準_【参考】簡易Ⅰ　一般土木・設備工事用（簡1，共1・2・3）_様式-共4　地域貢献活動等の実績説明書(H23.12改正）" xfId="45"/>
    <cellStyle name="標準_【参考】簡易Ⅰ　一般土木・設備工事用（簡1，共1・2・3）_様式-共5　企業の東日本大震災対応(H24.5改正）" xfId="46"/>
    <cellStyle name="標準_●作業中　【評価調書】　土木工事（簡Ⅰ）" xfId="47"/>
    <cellStyle name="標準_Book2" xfId="48"/>
    <cellStyle name="標準_Book2 2" xfId="49"/>
    <cellStyle name="標準_Book2_様式-共3　配置予定技術者の施工実績等の状況（CPD）(H23.12改正）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B1:AD50"/>
  <sheetViews>
    <sheetView showGridLines="0" tabSelected="1" view="pageBreakPreview" zoomScaleNormal="100" zoomScaleSheetLayoutView="100" workbookViewId="0">
      <selection activeCell="Q5" sqref="Q5"/>
    </sheetView>
  </sheetViews>
  <sheetFormatPr defaultRowHeight="12"/>
  <cols>
    <col min="1" max="1" width="3.125" style="274" customWidth="1"/>
    <col min="2" max="2" width="10.625" style="274" customWidth="1"/>
    <col min="3" max="3" width="31" style="274" customWidth="1"/>
    <col min="4" max="4" width="3.5" style="274" bestFit="1" customWidth="1"/>
    <col min="5" max="5" width="4.875" style="274" bestFit="1" customWidth="1"/>
    <col min="6" max="6" width="4.75" style="274" customWidth="1"/>
    <col min="7" max="7" width="11.625" style="274" customWidth="1"/>
    <col min="8" max="8" width="3.125" style="274" customWidth="1"/>
    <col min="9" max="9" width="6" style="274" customWidth="1"/>
    <col min="10" max="10" width="3.375" style="274" customWidth="1"/>
    <col min="11" max="11" width="3.75" style="274" customWidth="1"/>
    <col min="12" max="12" width="3.125" style="274" customWidth="1"/>
    <col min="13" max="13" width="4.875" style="274" customWidth="1"/>
    <col min="14" max="14" width="9.125" style="274" customWidth="1"/>
    <col min="15" max="15" width="2.625" style="274" customWidth="1"/>
    <col min="16" max="16" width="1.625" style="274" customWidth="1"/>
    <col min="17" max="16384" width="9" style="274"/>
  </cols>
  <sheetData>
    <row r="1" spans="2:30" s="231" customFormat="1" ht="3.75" customHeight="1"/>
    <row r="2" spans="2:30" s="233" customFormat="1" thickBot="1">
      <c r="B2" s="232" t="s">
        <v>13</v>
      </c>
      <c r="C2" s="233" t="s">
        <v>113</v>
      </c>
      <c r="L2" s="234"/>
      <c r="M2" s="234"/>
      <c r="N2" s="234"/>
    </row>
    <row r="3" spans="2:30" s="231" customFormat="1" ht="14.25" customHeight="1" thickBot="1">
      <c r="G3" s="235" t="s">
        <v>14</v>
      </c>
      <c r="H3" s="341"/>
      <c r="I3" s="341"/>
      <c r="J3" s="341"/>
      <c r="K3" s="341"/>
      <c r="L3" s="341"/>
      <c r="M3" s="342"/>
      <c r="N3" s="5"/>
    </row>
    <row r="4" spans="2:30" s="1" customFormat="1" ht="24">
      <c r="B4" s="351" t="s">
        <v>15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2"/>
      <c r="P4" s="3"/>
      <c r="Q4" s="3"/>
    </row>
    <row r="5" spans="2:30" s="1" customFormat="1" ht="12.7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</row>
    <row r="6" spans="2:30" s="6" customFormat="1" ht="15" customHeight="1" thickBot="1">
      <c r="B6" s="7" t="s">
        <v>16</v>
      </c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5"/>
    </row>
    <row r="7" spans="2:30" s="6" customForma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</row>
    <row r="8" spans="2:30" s="233" customFormat="1" ht="15" customHeight="1" thickBot="1">
      <c r="B8" s="236" t="s">
        <v>17</v>
      </c>
      <c r="C8" s="330" t="s">
        <v>257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2"/>
    </row>
    <row r="9" spans="2:30" s="233" customFormat="1" ht="12" customHeight="1" thickBot="1">
      <c r="B9" s="237" t="s">
        <v>18</v>
      </c>
      <c r="C9" s="237"/>
      <c r="D9" s="238"/>
      <c r="G9" s="238"/>
      <c r="H9" s="238"/>
      <c r="I9" s="238"/>
      <c r="J9" s="238"/>
      <c r="K9" s="238"/>
      <c r="L9" s="239"/>
      <c r="M9" s="239"/>
      <c r="N9" s="239"/>
    </row>
    <row r="10" spans="2:30" s="231" customFormat="1" ht="34.5" thickBot="1">
      <c r="B10" s="235" t="s">
        <v>0</v>
      </c>
      <c r="C10" s="281" t="s">
        <v>1</v>
      </c>
      <c r="D10" s="282"/>
      <c r="E10" s="240" t="s">
        <v>2</v>
      </c>
      <c r="F10" s="241" t="s">
        <v>3</v>
      </c>
      <c r="G10" s="346" t="s">
        <v>11</v>
      </c>
      <c r="H10" s="347"/>
      <c r="I10" s="242" t="s">
        <v>4</v>
      </c>
      <c r="J10" s="240" t="s">
        <v>5</v>
      </c>
      <c r="K10" s="240" t="s">
        <v>6</v>
      </c>
      <c r="L10" s="283" t="s">
        <v>7</v>
      </c>
      <c r="M10" s="284"/>
      <c r="N10" s="240" t="s">
        <v>8</v>
      </c>
      <c r="O10" s="243"/>
      <c r="P10" s="244"/>
      <c r="Q10" s="244"/>
      <c r="R10" s="244"/>
      <c r="S10" s="245"/>
      <c r="T10" s="245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</row>
    <row r="11" spans="2:30" s="231" customFormat="1" ht="24" customHeight="1">
      <c r="B11" s="279" t="s">
        <v>10</v>
      </c>
      <c r="C11" s="285" t="s">
        <v>225</v>
      </c>
      <c r="D11" s="286"/>
      <c r="E11" s="247">
        <v>8</v>
      </c>
      <c r="F11" s="248">
        <v>8</v>
      </c>
      <c r="G11" s="328"/>
      <c r="H11" s="329"/>
      <c r="I11" s="167">
        <f>IF(G11&gt;=84,8,IF(G11&gt;=82,7,IF(G11&gt;=80,6,IF(G11&gt;=78,5,IF(G11&gt;=76,4,IF(G11&gt;=74,3,IF(G11&gt;=70,2,IF(G11&gt;=65,1,0))))))))</f>
        <v>0</v>
      </c>
      <c r="J11" s="247">
        <v>1</v>
      </c>
      <c r="K11" s="247">
        <f>IF(I11="","",I11*J11)</f>
        <v>0</v>
      </c>
      <c r="L11" s="287" t="str">
        <f>IF(G11="","",$E$11*K11/$F$11)</f>
        <v/>
      </c>
      <c r="M11" s="287"/>
      <c r="N11" s="249">
        <f>IF(L11="",0,ROUND(L11,2))</f>
        <v>0</v>
      </c>
      <c r="O11" s="250"/>
      <c r="P11" s="238"/>
      <c r="Q11" s="250"/>
      <c r="R11" s="250"/>
      <c r="S11" s="251"/>
      <c r="T11" s="251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2:30" s="231" customFormat="1" ht="24" customHeight="1">
      <c r="B12" s="280"/>
      <c r="C12" s="285" t="s">
        <v>33</v>
      </c>
      <c r="D12" s="286"/>
      <c r="E12" s="334">
        <v>4</v>
      </c>
      <c r="F12" s="248">
        <v>1</v>
      </c>
      <c r="G12" s="290"/>
      <c r="H12" s="291"/>
      <c r="I12" s="126">
        <f>IF(G12="施工実績あり",1,0)</f>
        <v>0</v>
      </c>
      <c r="J12" s="247">
        <v>1</v>
      </c>
      <c r="K12" s="247">
        <f>IF(I12="","",I12*J12)</f>
        <v>0</v>
      </c>
      <c r="L12" s="287" t="str">
        <f>IF(G12="","",$E$12*K12/$F$16)</f>
        <v/>
      </c>
      <c r="M12" s="287"/>
      <c r="N12" s="333">
        <f>ROUND(SUM(L12:L15),2)</f>
        <v>0</v>
      </c>
      <c r="O12" s="250"/>
      <c r="P12" s="238"/>
      <c r="Q12" s="250"/>
      <c r="R12" s="250"/>
      <c r="S12" s="251"/>
      <c r="T12" s="251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</row>
    <row r="13" spans="2:30" s="231" customFormat="1" ht="36" customHeight="1">
      <c r="B13" s="280"/>
      <c r="C13" s="285" t="s">
        <v>157</v>
      </c>
      <c r="D13" s="286"/>
      <c r="E13" s="334"/>
      <c r="F13" s="248">
        <v>2</v>
      </c>
      <c r="G13" s="288"/>
      <c r="H13" s="289"/>
      <c r="I13" s="168">
        <f>IF(G13="あり",1,0)</f>
        <v>0</v>
      </c>
      <c r="J13" s="247">
        <v>2</v>
      </c>
      <c r="K13" s="247">
        <f>IF(I13="","",I13*J13)</f>
        <v>0</v>
      </c>
      <c r="L13" s="287" t="str">
        <f>IF(G13="","",$E$12*K13/$F$16)</f>
        <v/>
      </c>
      <c r="M13" s="287"/>
      <c r="N13" s="333"/>
      <c r="O13" s="250"/>
      <c r="P13" s="238"/>
      <c r="Q13" s="250"/>
      <c r="R13" s="250"/>
      <c r="S13" s="251"/>
      <c r="T13" s="251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2:30" s="231" customFormat="1" ht="24" customHeight="1">
      <c r="B14" s="280"/>
      <c r="C14" s="285" t="s">
        <v>155</v>
      </c>
      <c r="D14" s="285"/>
      <c r="E14" s="334"/>
      <c r="F14" s="248">
        <v>0</v>
      </c>
      <c r="G14" s="290"/>
      <c r="H14" s="291"/>
      <c r="I14" s="126">
        <f>IF(OR(G14="指名停止あり",G14="文書指導あり"),-1,IF(G14="複数履歴あり",-2,0))</f>
        <v>0</v>
      </c>
      <c r="J14" s="247">
        <v>1</v>
      </c>
      <c r="K14" s="247">
        <f>IF(I14="","",I14*J14)</f>
        <v>0</v>
      </c>
      <c r="L14" s="287" t="str">
        <f>IF(G14="","",$E$12*K14/$F$16)</f>
        <v/>
      </c>
      <c r="M14" s="287"/>
      <c r="N14" s="333"/>
      <c r="O14" s="250"/>
      <c r="P14" s="238"/>
      <c r="Q14" s="250"/>
      <c r="R14" s="250"/>
      <c r="S14" s="251"/>
      <c r="T14" s="251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2:30" s="231" customFormat="1" ht="21" customHeight="1" thickBot="1">
      <c r="B15" s="280"/>
      <c r="C15" s="285" t="s">
        <v>12</v>
      </c>
      <c r="D15" s="285"/>
      <c r="E15" s="335"/>
      <c r="F15" s="248">
        <v>1</v>
      </c>
      <c r="G15" s="336"/>
      <c r="H15" s="337"/>
      <c r="I15" s="126">
        <f>IF(G15="認証取得あり",1,0)</f>
        <v>0</v>
      </c>
      <c r="J15" s="247">
        <v>1</v>
      </c>
      <c r="K15" s="247">
        <f>IF(I15="","",I15*J15)</f>
        <v>0</v>
      </c>
      <c r="L15" s="287" t="str">
        <f>IF(G15="","",$E$12*K15/$F$16)</f>
        <v/>
      </c>
      <c r="M15" s="287"/>
      <c r="N15" s="333"/>
      <c r="O15" s="250"/>
      <c r="P15" s="238"/>
      <c r="Q15" s="250"/>
      <c r="R15" s="250"/>
      <c r="S15" s="251"/>
      <c r="T15" s="251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2:30" s="231" customFormat="1" ht="12" customHeight="1" thickBot="1">
      <c r="B16" s="299"/>
      <c r="C16" s="300"/>
      <c r="D16" s="300"/>
      <c r="E16" s="301"/>
      <c r="F16" s="235">
        <v>4</v>
      </c>
      <c r="G16" s="348"/>
      <c r="H16" s="349"/>
      <c r="I16" s="349"/>
      <c r="J16" s="349"/>
      <c r="K16" s="349"/>
      <c r="L16" s="349"/>
      <c r="M16" s="349"/>
      <c r="N16" s="350"/>
      <c r="O16" s="250"/>
      <c r="P16" s="238"/>
      <c r="Q16" s="250"/>
      <c r="R16" s="250"/>
      <c r="S16" s="251"/>
      <c r="T16" s="251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</row>
    <row r="17" spans="2:30" s="231" customFormat="1" ht="24" customHeight="1">
      <c r="B17" s="279" t="s">
        <v>9</v>
      </c>
      <c r="C17" s="297" t="s">
        <v>158</v>
      </c>
      <c r="D17" s="298"/>
      <c r="E17" s="292">
        <v>5</v>
      </c>
      <c r="F17" s="248">
        <v>2</v>
      </c>
      <c r="G17" s="295"/>
      <c r="H17" s="296"/>
      <c r="I17" s="126">
        <f>IF(G17="施工実績あり",1,0)</f>
        <v>0</v>
      </c>
      <c r="J17" s="247">
        <v>2</v>
      </c>
      <c r="K17" s="247">
        <f>IF(I17="","",I17*J17)</f>
        <v>0</v>
      </c>
      <c r="L17" s="293" t="str">
        <f>IF(G17="","",$E$17*K17/$F$22)</f>
        <v/>
      </c>
      <c r="M17" s="294"/>
      <c r="N17" s="338">
        <f>ROUND(SUM(L17:L21),2)</f>
        <v>0</v>
      </c>
      <c r="O17" s="246"/>
      <c r="P17" s="238"/>
      <c r="Q17" s="250"/>
      <c r="R17" s="250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2:30" s="231" customFormat="1" ht="24" customHeight="1">
      <c r="B18" s="280"/>
      <c r="C18" s="297" t="s">
        <v>253</v>
      </c>
      <c r="D18" s="309"/>
      <c r="E18" s="292"/>
      <c r="F18" s="248">
        <v>4</v>
      </c>
      <c r="G18" s="324"/>
      <c r="H18" s="325"/>
      <c r="I18" s="126">
        <f>IF(G18&gt;100,0,IF(G18&gt;=80,2,IF(G18&gt;=75,1,IF(G18&gt;=65,0.5,0))))</f>
        <v>0</v>
      </c>
      <c r="J18" s="247">
        <v>2</v>
      </c>
      <c r="K18" s="247">
        <f>IF(I18="","",I18*J18)</f>
        <v>0</v>
      </c>
      <c r="L18" s="293" t="str">
        <f>IF(G18="","",$E$17*K18/$F$22)</f>
        <v/>
      </c>
      <c r="M18" s="294"/>
      <c r="N18" s="339"/>
      <c r="O18" s="246"/>
      <c r="P18" s="238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2:30" s="231" customFormat="1" ht="48" customHeight="1">
      <c r="B19" s="280"/>
      <c r="C19" s="297" t="s">
        <v>159</v>
      </c>
      <c r="D19" s="309"/>
      <c r="E19" s="292"/>
      <c r="F19" s="248">
        <v>2</v>
      </c>
      <c r="G19" s="314"/>
      <c r="H19" s="315"/>
      <c r="I19" s="128">
        <f>IF(G19="複数あり",2,IF(G19="あり",1,0))</f>
        <v>0</v>
      </c>
      <c r="J19" s="247">
        <v>1</v>
      </c>
      <c r="K19" s="247">
        <f>IF(I19="","",I19*J19)</f>
        <v>0</v>
      </c>
      <c r="L19" s="293" t="str">
        <f>IF(G19="","",$E$17*K19/$F$22)</f>
        <v/>
      </c>
      <c r="M19" s="294"/>
      <c r="N19" s="339"/>
      <c r="O19" s="246"/>
      <c r="P19" s="238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2:30" s="231" customFormat="1" ht="25.15" customHeight="1">
      <c r="B20" s="280"/>
      <c r="C20" s="310" t="s">
        <v>226</v>
      </c>
      <c r="D20" s="311"/>
      <c r="E20" s="292"/>
      <c r="F20" s="248">
        <v>1</v>
      </c>
      <c r="G20" s="290"/>
      <c r="H20" s="291"/>
      <c r="I20" s="126">
        <f>IF(G20="表彰歴あり",1,0)</f>
        <v>0</v>
      </c>
      <c r="J20" s="247">
        <v>1</v>
      </c>
      <c r="K20" s="247">
        <f>IF(I20="","",I20*J20)</f>
        <v>0</v>
      </c>
      <c r="L20" s="293" t="str">
        <f>IF(G20="","",$E$17*K20/$F$22)</f>
        <v/>
      </c>
      <c r="M20" s="294"/>
      <c r="N20" s="339"/>
      <c r="O20" s="246"/>
      <c r="P20" s="238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</row>
    <row r="21" spans="2:30" s="231" customFormat="1" ht="21" customHeight="1" thickBot="1">
      <c r="B21" s="280"/>
      <c r="C21" s="326" t="s">
        <v>227</v>
      </c>
      <c r="D21" s="298"/>
      <c r="E21" s="292"/>
      <c r="F21" s="252">
        <v>1</v>
      </c>
      <c r="G21" s="352"/>
      <c r="H21" s="353"/>
      <c r="I21" s="169">
        <f>IF(G21="資格あり",1,0)</f>
        <v>0</v>
      </c>
      <c r="J21" s="253">
        <v>1</v>
      </c>
      <c r="K21" s="254">
        <f>IF(I21="","",I21*J21)</f>
        <v>0</v>
      </c>
      <c r="L21" s="293" t="str">
        <f>IF(G21="","",$E$17*K21/$F$22)</f>
        <v/>
      </c>
      <c r="M21" s="294"/>
      <c r="N21" s="340"/>
      <c r="O21" s="246"/>
      <c r="P21" s="238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2:30" s="231" customFormat="1" ht="12" customHeight="1">
      <c r="B22" s="299"/>
      <c r="C22" s="300"/>
      <c r="D22" s="300"/>
      <c r="E22" s="301"/>
      <c r="F22" s="235">
        <f>SUM(F17:F21)</f>
        <v>10</v>
      </c>
      <c r="G22" s="348"/>
      <c r="H22" s="349"/>
      <c r="I22" s="349"/>
      <c r="J22" s="349"/>
      <c r="K22" s="349"/>
      <c r="L22" s="349"/>
      <c r="M22" s="349"/>
      <c r="N22" s="350"/>
      <c r="O22" s="246"/>
      <c r="P22" s="238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</row>
    <row r="23" spans="2:30" s="231" customFormat="1" ht="24" customHeight="1">
      <c r="B23" s="279" t="s">
        <v>254</v>
      </c>
      <c r="C23" s="297" t="s">
        <v>228</v>
      </c>
      <c r="D23" s="309"/>
      <c r="E23" s="279">
        <v>7</v>
      </c>
      <c r="F23" s="248">
        <v>2</v>
      </c>
      <c r="G23" s="322"/>
      <c r="H23" s="323"/>
      <c r="I23" s="127">
        <f>IF(G23="法定雇用率以上又は法定外雇用あり",2,IF(G23="法定雇用率未満",1,0))</f>
        <v>0</v>
      </c>
      <c r="J23" s="247">
        <v>1</v>
      </c>
      <c r="K23" s="247">
        <f t="shared" ref="K23:K32" si="0">IF(I23="","",I23*J23)</f>
        <v>0</v>
      </c>
      <c r="L23" s="293" t="str">
        <f t="shared" ref="L23:L32" si="1">IF(G23="","",$E$23*K23/$F$33)</f>
        <v/>
      </c>
      <c r="M23" s="294"/>
      <c r="N23" s="306">
        <f>ROUND(SUM(L23:L32),2)</f>
        <v>0</v>
      </c>
      <c r="O23" s="246"/>
      <c r="P23" s="238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</row>
    <row r="24" spans="2:30" s="231" customFormat="1" ht="25.15" customHeight="1">
      <c r="B24" s="280"/>
      <c r="C24" s="302" t="s">
        <v>229</v>
      </c>
      <c r="D24" s="302"/>
      <c r="E24" s="280"/>
      <c r="F24" s="248">
        <v>1</v>
      </c>
      <c r="G24" s="290"/>
      <c r="H24" s="291"/>
      <c r="I24" s="126">
        <f>IF(G24="認証取得等あり",1,0)</f>
        <v>0</v>
      </c>
      <c r="J24" s="247">
        <v>1</v>
      </c>
      <c r="K24" s="247">
        <f t="shared" si="0"/>
        <v>0</v>
      </c>
      <c r="L24" s="293" t="str">
        <f t="shared" si="1"/>
        <v/>
      </c>
      <c r="M24" s="294"/>
      <c r="N24" s="307"/>
      <c r="O24" s="246"/>
      <c r="P24" s="238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</row>
    <row r="25" spans="2:30" s="231" customFormat="1" ht="21" customHeight="1">
      <c r="B25" s="280"/>
      <c r="C25" s="310" t="s">
        <v>160</v>
      </c>
      <c r="D25" s="311"/>
      <c r="E25" s="280"/>
      <c r="F25" s="248">
        <v>1</v>
      </c>
      <c r="G25" s="314"/>
      <c r="H25" s="315"/>
      <c r="I25" s="127">
        <f>IF(G25="配置あり",1,0)</f>
        <v>0</v>
      </c>
      <c r="J25" s="247">
        <v>1</v>
      </c>
      <c r="K25" s="247">
        <f t="shared" si="0"/>
        <v>0</v>
      </c>
      <c r="L25" s="293" t="str">
        <f t="shared" si="1"/>
        <v/>
      </c>
      <c r="M25" s="294"/>
      <c r="N25" s="307"/>
      <c r="O25" s="246"/>
      <c r="P25" s="238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</row>
    <row r="26" spans="2:30" s="231" customFormat="1" ht="24" customHeight="1">
      <c r="B26" s="280"/>
      <c r="C26" s="297" t="s">
        <v>214</v>
      </c>
      <c r="D26" s="309"/>
      <c r="E26" s="280"/>
      <c r="F26" s="255">
        <v>2</v>
      </c>
      <c r="G26" s="290"/>
      <c r="H26" s="291"/>
      <c r="I26" s="126">
        <f>IF(G26="顕彰歴あり",1,0)</f>
        <v>0</v>
      </c>
      <c r="J26" s="247">
        <v>2</v>
      </c>
      <c r="K26" s="247">
        <f t="shared" si="0"/>
        <v>0</v>
      </c>
      <c r="L26" s="293" t="str">
        <f t="shared" si="1"/>
        <v/>
      </c>
      <c r="M26" s="294"/>
      <c r="N26" s="307"/>
      <c r="O26" s="246"/>
      <c r="P26" s="238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</row>
    <row r="27" spans="2:30" s="231" customFormat="1" ht="24" customHeight="1">
      <c r="B27" s="280"/>
      <c r="C27" s="297" t="s">
        <v>215</v>
      </c>
      <c r="D27" s="309"/>
      <c r="E27" s="280"/>
      <c r="F27" s="255">
        <v>1</v>
      </c>
      <c r="G27" s="318"/>
      <c r="H27" s="319"/>
      <c r="I27" s="128">
        <f>IF(G27="複数実績あり",1,IF(G27="実績あり",0.5,0))</f>
        <v>0</v>
      </c>
      <c r="J27" s="256">
        <v>1</v>
      </c>
      <c r="K27" s="256">
        <f t="shared" si="0"/>
        <v>0</v>
      </c>
      <c r="L27" s="293" t="str">
        <f t="shared" si="1"/>
        <v/>
      </c>
      <c r="M27" s="294"/>
      <c r="N27" s="307"/>
      <c r="O27" s="246"/>
      <c r="P27" s="238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</row>
    <row r="28" spans="2:30" s="231" customFormat="1" ht="21" customHeight="1">
      <c r="B28" s="280"/>
      <c r="C28" s="297" t="s">
        <v>161</v>
      </c>
      <c r="D28" s="309"/>
      <c r="E28" s="280"/>
      <c r="F28" s="255">
        <v>2</v>
      </c>
      <c r="G28" s="290"/>
      <c r="H28" s="291"/>
      <c r="I28" s="128">
        <f>IF(G28="複数締結あり",2,IF(G28="締結あり",1,0))</f>
        <v>0</v>
      </c>
      <c r="J28" s="256">
        <v>1</v>
      </c>
      <c r="K28" s="256">
        <f t="shared" si="0"/>
        <v>0</v>
      </c>
      <c r="L28" s="293" t="str">
        <f t="shared" si="1"/>
        <v/>
      </c>
      <c r="M28" s="294"/>
      <c r="N28" s="307"/>
      <c r="O28" s="246"/>
      <c r="P28" s="238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</row>
    <row r="29" spans="2:30" s="231" customFormat="1" ht="21" customHeight="1">
      <c r="B29" s="280"/>
      <c r="C29" s="297" t="s">
        <v>162</v>
      </c>
      <c r="D29" s="309"/>
      <c r="E29" s="280"/>
      <c r="F29" s="255">
        <v>0.5</v>
      </c>
      <c r="G29" s="318"/>
      <c r="H29" s="319"/>
      <c r="I29" s="128">
        <f>IF(G29="複数登録等あり",0.5,IF(G29="登録等あり",0.25,0))</f>
        <v>0</v>
      </c>
      <c r="J29" s="256">
        <v>1</v>
      </c>
      <c r="K29" s="256">
        <f t="shared" si="0"/>
        <v>0</v>
      </c>
      <c r="L29" s="293" t="str">
        <f t="shared" si="1"/>
        <v/>
      </c>
      <c r="M29" s="294"/>
      <c r="N29" s="307"/>
      <c r="O29" s="246"/>
      <c r="P29" s="238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</row>
    <row r="30" spans="2:30" s="231" customFormat="1" ht="24" customHeight="1">
      <c r="B30" s="280"/>
      <c r="C30" s="310" t="s">
        <v>163</v>
      </c>
      <c r="D30" s="311"/>
      <c r="E30" s="280"/>
      <c r="F30" s="255">
        <v>2</v>
      </c>
      <c r="G30" s="316"/>
      <c r="H30" s="317"/>
      <c r="I30" s="128">
        <f>IF(G30="複数従事実績あり",1,IF(G30="従事実績あり",0.5,0))</f>
        <v>0</v>
      </c>
      <c r="J30" s="257">
        <v>2</v>
      </c>
      <c r="K30" s="257">
        <f t="shared" si="0"/>
        <v>0</v>
      </c>
      <c r="L30" s="293" t="str">
        <f t="shared" si="1"/>
        <v/>
      </c>
      <c r="M30" s="294"/>
      <c r="N30" s="307"/>
      <c r="O30" s="246"/>
      <c r="P30" s="238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</row>
    <row r="31" spans="2:30" s="231" customFormat="1" ht="24" customHeight="1">
      <c r="B31" s="280"/>
      <c r="C31" s="297" t="s">
        <v>164</v>
      </c>
      <c r="D31" s="309"/>
      <c r="E31" s="280"/>
      <c r="F31" s="258">
        <v>2</v>
      </c>
      <c r="G31" s="320"/>
      <c r="H31" s="321"/>
      <c r="I31" s="170">
        <f>IF(G31="複数又は交通局の施工実績あり",1,IF(G31="交通局以外の施工実績あり",0.5,0))</f>
        <v>0</v>
      </c>
      <c r="J31" s="247">
        <v>2</v>
      </c>
      <c r="K31" s="247">
        <f t="shared" si="0"/>
        <v>0</v>
      </c>
      <c r="L31" s="293" t="str">
        <f t="shared" si="1"/>
        <v/>
      </c>
      <c r="M31" s="294"/>
      <c r="N31" s="307"/>
      <c r="O31" s="246"/>
      <c r="P31" s="238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2:30" s="231" customFormat="1" ht="21" customHeight="1" thickBot="1">
      <c r="B32" s="280"/>
      <c r="C32" s="297" t="s">
        <v>230</v>
      </c>
      <c r="D32" s="309"/>
      <c r="E32" s="327"/>
      <c r="F32" s="252">
        <v>0.5</v>
      </c>
      <c r="G32" s="312"/>
      <c r="H32" s="313"/>
      <c r="I32" s="171">
        <f>IF(G32="時差出勤等の制度あり",0.5,0)</f>
        <v>0</v>
      </c>
      <c r="J32" s="253">
        <v>1</v>
      </c>
      <c r="K32" s="253">
        <f t="shared" si="0"/>
        <v>0</v>
      </c>
      <c r="L32" s="293" t="str">
        <f t="shared" si="1"/>
        <v/>
      </c>
      <c r="M32" s="294"/>
      <c r="N32" s="308"/>
      <c r="O32" s="246"/>
      <c r="P32" s="238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2:30" s="231" customFormat="1" ht="12" customHeight="1" thickBot="1">
      <c r="B33" s="259"/>
      <c r="C33" s="260"/>
      <c r="D33" s="260"/>
      <c r="E33" s="261"/>
      <c r="F33" s="262">
        <f>SUM(F23:F32)</f>
        <v>14</v>
      </c>
      <c r="G33" s="348"/>
      <c r="H33" s="349"/>
      <c r="I33" s="349"/>
      <c r="J33" s="349"/>
      <c r="K33" s="349"/>
      <c r="L33" s="349"/>
      <c r="M33" s="349"/>
      <c r="N33" s="350"/>
      <c r="O33" s="246"/>
      <c r="P33" s="238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</row>
    <row r="34" spans="2:30" s="231" customFormat="1" ht="24" customHeight="1" thickBot="1">
      <c r="B34" s="263" t="s">
        <v>103</v>
      </c>
      <c r="C34" s="302" t="s">
        <v>231</v>
      </c>
      <c r="D34" s="302"/>
      <c r="E34" s="264">
        <v>2</v>
      </c>
      <c r="F34" s="236">
        <v>2</v>
      </c>
      <c r="G34" s="354"/>
      <c r="H34" s="355"/>
      <c r="I34" s="126">
        <f>IF(G34="6件以上の従事実績あり",2,IF(G34="4～5件の従事実績あり",1.5,IF(G34="2～3件の従事実績あり",1,IF(G34="従事実績あり",0.5,0))))</f>
        <v>0</v>
      </c>
      <c r="J34" s="235">
        <v>1</v>
      </c>
      <c r="K34" s="235">
        <f>IF(I34="","",I34*J34)</f>
        <v>0</v>
      </c>
      <c r="L34" s="293" t="str">
        <f>IF(G34="","",$E$34*K34/$F$35)</f>
        <v/>
      </c>
      <c r="M34" s="294"/>
      <c r="N34" s="265">
        <f>ROUND(SUM(L34:L34),2)</f>
        <v>0</v>
      </c>
      <c r="O34" s="246"/>
      <c r="P34" s="238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2:30" s="231" customFormat="1" ht="12" customHeight="1">
      <c r="B35" s="299"/>
      <c r="C35" s="300"/>
      <c r="D35" s="300"/>
      <c r="E35" s="301"/>
      <c r="F35" s="262">
        <f>SUM(F34:F34)</f>
        <v>2</v>
      </c>
      <c r="G35" s="303"/>
      <c r="H35" s="304"/>
      <c r="I35" s="304"/>
      <c r="J35" s="304"/>
      <c r="K35" s="304"/>
      <c r="L35" s="304"/>
      <c r="M35" s="304"/>
      <c r="N35" s="305"/>
      <c r="O35" s="246"/>
      <c r="P35" s="238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2:30" s="231" customFormat="1" ht="12" customHeight="1">
      <c r="B36" s="241"/>
      <c r="C36" s="266"/>
      <c r="D36" s="266"/>
      <c r="E36" s="240">
        <f>SUM(E11,E12,E17,E23,E34)</f>
        <v>26</v>
      </c>
      <c r="F36" s="358" t="s">
        <v>34</v>
      </c>
      <c r="G36" s="359"/>
      <c r="H36" s="359"/>
      <c r="I36" s="359"/>
      <c r="J36" s="359"/>
      <c r="K36" s="359"/>
      <c r="L36" s="359"/>
      <c r="M36" s="360"/>
      <c r="N36" s="265">
        <f>SUM(N11,N12,N17,N23,N34)</f>
        <v>0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2:30" s="231" customFormat="1" ht="7.5" customHeight="1" thickBot="1"/>
    <row r="38" spans="2:30" s="231" customFormat="1" thickBot="1">
      <c r="B38" s="267" t="s">
        <v>35</v>
      </c>
      <c r="C38" s="267"/>
      <c r="D38" s="233"/>
      <c r="E38" s="268" t="s">
        <v>31</v>
      </c>
      <c r="F38" s="367"/>
      <c r="G38" s="368"/>
      <c r="H38" s="369"/>
      <c r="I38" s="233" t="s">
        <v>19</v>
      </c>
      <c r="J38" s="269"/>
      <c r="K38" s="269"/>
      <c r="L38" s="269"/>
      <c r="M38" s="269"/>
      <c r="N38" s="269"/>
    </row>
    <row r="39" spans="2:30" s="231" customFormat="1" ht="11.25">
      <c r="B39" s="267" t="s">
        <v>20</v>
      </c>
      <c r="L39" s="246"/>
      <c r="M39" s="246"/>
      <c r="N39" s="246"/>
    </row>
    <row r="40" spans="2:30" s="231" customFormat="1" ht="11.25">
      <c r="B40" s="364" t="s">
        <v>21</v>
      </c>
      <c r="C40" s="270" t="s">
        <v>22</v>
      </c>
      <c r="D40" s="365" t="s">
        <v>32</v>
      </c>
      <c r="E40" s="366" t="s">
        <v>24</v>
      </c>
      <c r="F40" s="366"/>
      <c r="G40" s="265" t="str">
        <f>IF(F38="","",N36)</f>
        <v/>
      </c>
      <c r="H40" s="271"/>
      <c r="I40" s="272"/>
      <c r="J40" s="349" t="s">
        <v>23</v>
      </c>
      <c r="K40" s="362" t="str">
        <f>IF(F41="","",ROUNDDOWN((100+G40)/(F41/1000000),5))</f>
        <v/>
      </c>
      <c r="L40" s="362"/>
      <c r="M40" s="362"/>
      <c r="N40" s="362"/>
    </row>
    <row r="41" spans="2:30" s="231" customFormat="1" ht="11.25">
      <c r="B41" s="364"/>
      <c r="C41" s="273" t="s">
        <v>37</v>
      </c>
      <c r="D41" s="365"/>
      <c r="F41" s="363" t="str">
        <f>IF(F38="","",F38)</f>
        <v/>
      </c>
      <c r="G41" s="363"/>
      <c r="H41" s="363"/>
      <c r="J41" s="349"/>
      <c r="K41" s="362"/>
      <c r="L41" s="362"/>
      <c r="M41" s="362"/>
      <c r="N41" s="362"/>
    </row>
    <row r="42" spans="2:30" s="231" customFormat="1" ht="11.25">
      <c r="B42" s="361" t="s">
        <v>36</v>
      </c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</row>
    <row r="43" spans="2:30" s="231" customFormat="1" ht="11.25">
      <c r="B43" s="231" t="s">
        <v>25</v>
      </c>
    </row>
    <row r="44" spans="2:30" s="231" customFormat="1" ht="11.25">
      <c r="B44" s="357" t="s">
        <v>26</v>
      </c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</row>
    <row r="45" spans="2:30" s="231" customFormat="1" ht="11.25">
      <c r="B45" s="357" t="s">
        <v>27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2:30" s="231" customFormat="1" ht="11.25">
      <c r="B46" s="357" t="s">
        <v>28</v>
      </c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2:30" s="231" customFormat="1" ht="11.25">
      <c r="B47" s="357" t="s">
        <v>29</v>
      </c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</row>
    <row r="48" spans="2:30" s="231" customFormat="1" ht="12" customHeight="1">
      <c r="B48" s="356" t="s">
        <v>30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</row>
    <row r="49" s="231" customFormat="1" ht="11.25"/>
    <row r="50" s="231" customFormat="1" ht="11.25"/>
  </sheetData>
  <sheetProtection algorithmName="SHA-512" hashValue="v0J5QWuGD8Kg8NntI3ZdNHFjUAmi0iIo+yYvNqOU6VaAEsXeW+3iTp185MJNhpMlNEKdDUklz1/fTZvoCF9Imw==" saltValue="k8ubV2kiGHPXeh5d+2j2NA==" spinCount="100000" sheet="1" objects="1" scenarios="1"/>
  <mergeCells count="100">
    <mergeCell ref="C34:D34"/>
    <mergeCell ref="B48:N48"/>
    <mergeCell ref="F36:M36"/>
    <mergeCell ref="B42:N42"/>
    <mergeCell ref="B44:N44"/>
    <mergeCell ref="B45:N45"/>
    <mergeCell ref="K40:N41"/>
    <mergeCell ref="B46:N46"/>
    <mergeCell ref="F41:H41"/>
    <mergeCell ref="B47:N47"/>
    <mergeCell ref="B40:B41"/>
    <mergeCell ref="D40:D41"/>
    <mergeCell ref="E40:F40"/>
    <mergeCell ref="J40:J41"/>
    <mergeCell ref="F38:H38"/>
    <mergeCell ref="B35:E35"/>
    <mergeCell ref="G34:H34"/>
    <mergeCell ref="G29:H29"/>
    <mergeCell ref="G22:N22"/>
    <mergeCell ref="L34:M34"/>
    <mergeCell ref="L31:M31"/>
    <mergeCell ref="L29:M29"/>
    <mergeCell ref="L23:M23"/>
    <mergeCell ref="L25:M25"/>
    <mergeCell ref="L26:M26"/>
    <mergeCell ref="G26:H26"/>
    <mergeCell ref="G33:N33"/>
    <mergeCell ref="N17:N21"/>
    <mergeCell ref="C19:D19"/>
    <mergeCell ref="L21:M21"/>
    <mergeCell ref="H3:M3"/>
    <mergeCell ref="C6:N6"/>
    <mergeCell ref="L19:M19"/>
    <mergeCell ref="G10:H10"/>
    <mergeCell ref="G16:N16"/>
    <mergeCell ref="C15:D15"/>
    <mergeCell ref="L15:M15"/>
    <mergeCell ref="L17:M17"/>
    <mergeCell ref="B4:N4"/>
    <mergeCell ref="B11:B15"/>
    <mergeCell ref="L18:M18"/>
    <mergeCell ref="G19:H19"/>
    <mergeCell ref="G21:H21"/>
    <mergeCell ref="G11:H11"/>
    <mergeCell ref="C8:N8"/>
    <mergeCell ref="B16:E16"/>
    <mergeCell ref="N12:N15"/>
    <mergeCell ref="E12:E15"/>
    <mergeCell ref="C14:D14"/>
    <mergeCell ref="L14:M14"/>
    <mergeCell ref="G15:H15"/>
    <mergeCell ref="L13:M13"/>
    <mergeCell ref="C18:D18"/>
    <mergeCell ref="G32:H32"/>
    <mergeCell ref="G25:H25"/>
    <mergeCell ref="G30:H30"/>
    <mergeCell ref="G28:H28"/>
    <mergeCell ref="G27:H27"/>
    <mergeCell ref="G31:H31"/>
    <mergeCell ref="G23:H23"/>
    <mergeCell ref="C20:D20"/>
    <mergeCell ref="G18:H18"/>
    <mergeCell ref="C21:D21"/>
    <mergeCell ref="C29:D29"/>
    <mergeCell ref="C31:D31"/>
    <mergeCell ref="C23:D23"/>
    <mergeCell ref="E23:E32"/>
    <mergeCell ref="C32:D32"/>
    <mergeCell ref="B22:E22"/>
    <mergeCell ref="C24:D24"/>
    <mergeCell ref="G35:N35"/>
    <mergeCell ref="N23:N32"/>
    <mergeCell ref="L32:M32"/>
    <mergeCell ref="G24:H24"/>
    <mergeCell ref="L24:M24"/>
    <mergeCell ref="L28:M28"/>
    <mergeCell ref="C27:D27"/>
    <mergeCell ref="C25:D25"/>
    <mergeCell ref="B23:B32"/>
    <mergeCell ref="C26:D26"/>
    <mergeCell ref="L30:M30"/>
    <mergeCell ref="C30:D30"/>
    <mergeCell ref="C28:D28"/>
    <mergeCell ref="L27:M27"/>
    <mergeCell ref="B17:B21"/>
    <mergeCell ref="C10:D10"/>
    <mergeCell ref="L10:M10"/>
    <mergeCell ref="C11:D11"/>
    <mergeCell ref="L11:M11"/>
    <mergeCell ref="G13:H13"/>
    <mergeCell ref="C12:D12"/>
    <mergeCell ref="L12:M12"/>
    <mergeCell ref="C13:D13"/>
    <mergeCell ref="G12:H12"/>
    <mergeCell ref="E17:E21"/>
    <mergeCell ref="G14:H14"/>
    <mergeCell ref="G20:H20"/>
    <mergeCell ref="L20:M20"/>
    <mergeCell ref="G17:H17"/>
    <mergeCell ref="C17:D17"/>
  </mergeCells>
  <phoneticPr fontId="2"/>
  <dataValidations count="20">
    <dataValidation type="list" allowBlank="1" showInputMessage="1" showErrorMessage="1" sqref="G29:H29">
      <formula1>"複数登録等あり,登録等あり,なし"</formula1>
    </dataValidation>
    <dataValidation type="list" allowBlank="1" showInputMessage="1" showErrorMessage="1" sqref="G27:H27">
      <formula1>"複数実績あり,実績あり,なし"</formula1>
    </dataValidation>
    <dataValidation type="list" allowBlank="1" showInputMessage="1" showErrorMessage="1" sqref="G26">
      <formula1>"顕彰歴あり,なし"</formula1>
    </dataValidation>
    <dataValidation type="list" allowBlank="1" showInputMessage="1" showErrorMessage="1" sqref="G32:H32">
      <formula1>"時差出勤等の制度あり,なし"</formula1>
    </dataValidation>
    <dataValidation type="list" allowBlank="1" showInputMessage="1" showErrorMessage="1" sqref="G24:H24">
      <formula1>"認証取得等あり,なし"</formula1>
    </dataValidation>
    <dataValidation type="list" allowBlank="1" showInputMessage="1" showErrorMessage="1" sqref="G15">
      <formula1>"認証取得あり,なし"</formula1>
    </dataValidation>
    <dataValidation type="list" allowBlank="1" showInputMessage="1" showErrorMessage="1" sqref="G14:H14">
      <formula1>"なし,指名停止あり,文書指導あり,複数履歴あり"</formula1>
    </dataValidation>
    <dataValidation type="list" allowBlank="1" showInputMessage="1" showErrorMessage="1" sqref="G12 G17">
      <formula1>"施工実績あり,なし"</formula1>
    </dataValidation>
    <dataValidation type="list" allowBlank="1" showInputMessage="1" showErrorMessage="1" sqref="G34:H34">
      <formula1>"6件以上の従事実績あり,4～5件の従事実績あり,2～3件の従事実績あり,従事実績あり,なし"</formula1>
    </dataValidation>
    <dataValidation type="list" allowBlank="1" showInputMessage="1" showErrorMessage="1" sqref="G21:H21">
      <formula1>"資格あり,なし"</formula1>
    </dataValidation>
    <dataValidation type="whole" errorStyle="warning" imeMode="halfAlpha" allowBlank="1" showInputMessage="1" showErrorMessage="1" errorTitle="整数を入力して下さい" error="平均点は，整数です。_x000a_100点を超える点数の入力は無効です。" promptTitle="整数を入力します" prompt="交通局ＨＰに掲載している「平成○○年度仙台市交通局請負工事成績評定結果一覧表」にある「対象工事と同種の工事区分」の自社の点数を入力して下さい。無い場合は0を入力して下さい。" sqref="G11:H11">
      <formula1>0</formula1>
      <formula2>100</formula2>
    </dataValidation>
    <dataValidation type="list" allowBlank="1" showInputMessage="1" showErrorMessage="1" sqref="G20">
      <formula1>"表彰歴あり,なし"</formula1>
    </dataValidation>
    <dataValidation type="whole" errorStyle="warning" imeMode="halfAlpha" allowBlank="1" showInputMessage="1" showErrorMessage="1" errorTitle="整数を入力して下さい" error="最高点は，整数です。_x000a_100点を超える点数の入力は無効です。" promptTitle="最高点（数値）を入力します" prompt="配置予定技術者に若手技術者かつ現場代理人に熟練技術者（専任指導者）を配置する場合は，熟練技術者の工事成績評定の最高点（整数）を入力して下さい。" sqref="G18:H18">
      <formula1>0</formula1>
      <formula2>100</formula2>
    </dataValidation>
    <dataValidation type="list" allowBlank="1" showInputMessage="1" showErrorMessage="1" sqref="G23:H23">
      <formula1>"法定雇用率以上又は法定外雇用あり,法定雇用率未満,雇用なし"</formula1>
    </dataValidation>
    <dataValidation type="list" allowBlank="1" showInputMessage="1" showErrorMessage="1" sqref="G25:H25">
      <formula1>"配置あり,なし"</formula1>
    </dataValidation>
    <dataValidation type="list" allowBlank="1" showInputMessage="1" showErrorMessage="1" sqref="G28:H28">
      <formula1>"複数締結あり,締結あり,なし"</formula1>
    </dataValidation>
    <dataValidation type="list" allowBlank="1" showInputMessage="1" showErrorMessage="1" sqref="G30:H30">
      <formula1>"複数従事実績あり,従事実績あり,なし"</formula1>
    </dataValidation>
    <dataValidation type="list" allowBlank="1" showInputMessage="1" showErrorMessage="1" sqref="G13:H13">
      <formula1>"あり,なし"</formula1>
    </dataValidation>
    <dataValidation type="list" allowBlank="1" showInputMessage="1" showErrorMessage="1" sqref="G19:H19">
      <formula1>"複数あり,あり,なし"</formula1>
    </dataValidation>
    <dataValidation type="list" allowBlank="1" showInputMessage="1" showErrorMessage="1" sqref="G31:H31">
      <formula1>"複数又は交通局の施工実績あり,交通局以外の施工実績あり,なし"</formula1>
    </dataValidation>
  </dataValidations>
  <pageMargins left="0.51181102362204722" right="0.19685039370078741" top="0.39370078740157483" bottom="0.19685039370078741" header="0.51181102362204722" footer="0.51181102362204722"/>
  <pageSetup paperSize="9"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R48"/>
  <sheetViews>
    <sheetView showGridLines="0" zoomScaleNormal="100" workbookViewId="0">
      <selection activeCell="S25" sqref="S25"/>
    </sheetView>
  </sheetViews>
  <sheetFormatPr defaultRowHeight="12"/>
  <cols>
    <col min="1" max="1" width="2.625" style="1" customWidth="1"/>
    <col min="2" max="3" width="4.375" style="1" customWidth="1"/>
    <col min="4" max="4" width="19" style="1" customWidth="1"/>
    <col min="5" max="5" width="15.625" style="1" customWidth="1"/>
    <col min="6" max="6" width="5.125" style="1" customWidth="1"/>
    <col min="7" max="7" width="5.125" style="10" customWidth="1"/>
    <col min="8" max="9" width="5.125" style="1" customWidth="1"/>
    <col min="10" max="15" width="2.875" style="1" customWidth="1"/>
    <col min="16" max="16" width="5.375" style="1" customWidth="1"/>
    <col min="17" max="17" width="2.625" style="1" customWidth="1"/>
    <col min="18" max="18" width="0.875" style="1" customWidth="1"/>
    <col min="19" max="25" width="9.125" style="1" customWidth="1"/>
    <col min="26" max="16384" width="9" style="1"/>
  </cols>
  <sheetData>
    <row r="1" spans="2:18" ht="14.1" customHeight="1"/>
    <row r="2" spans="2:18" ht="12.75" thickBot="1">
      <c r="B2" s="3" t="s">
        <v>38</v>
      </c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11"/>
      <c r="Q2" s="3"/>
      <c r="R2" s="3"/>
    </row>
    <row r="3" spans="2:18" ht="12" customHeight="1" thickBot="1">
      <c r="D3" s="3"/>
      <c r="E3" s="3"/>
      <c r="H3" s="481" t="s">
        <v>14</v>
      </c>
      <c r="I3" s="482"/>
      <c r="J3" s="483"/>
      <c r="K3" s="484"/>
      <c r="L3" s="484"/>
      <c r="M3" s="484"/>
      <c r="N3" s="484"/>
      <c r="O3" s="485"/>
      <c r="P3" s="41"/>
      <c r="Q3" s="3"/>
      <c r="R3" s="3"/>
    </row>
    <row r="4" spans="2:18" ht="42" customHeight="1" thickBot="1">
      <c r="B4" s="500" t="s">
        <v>39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3"/>
      <c r="R4" s="3"/>
    </row>
    <row r="5" spans="2:18" ht="24" customHeight="1" thickBot="1">
      <c r="B5" s="501" t="s">
        <v>40</v>
      </c>
      <c r="C5" s="501"/>
      <c r="D5" s="501"/>
      <c r="E5" s="12" t="s">
        <v>41</v>
      </c>
      <c r="F5" s="502"/>
      <c r="G5" s="503"/>
      <c r="H5" s="504"/>
      <c r="I5" s="505"/>
      <c r="J5" s="506"/>
      <c r="K5" s="506"/>
      <c r="L5" s="506"/>
      <c r="M5" s="506"/>
      <c r="N5" s="506"/>
      <c r="O5" s="506"/>
      <c r="P5" s="507"/>
      <c r="Q5" s="3"/>
      <c r="R5" s="3"/>
    </row>
    <row r="6" spans="2:18" ht="12" customHeight="1" thickBot="1">
      <c r="B6" s="387" t="s">
        <v>102</v>
      </c>
      <c r="C6" s="413" t="s">
        <v>42</v>
      </c>
      <c r="D6" s="414"/>
      <c r="E6" s="13" t="s">
        <v>43</v>
      </c>
      <c r="F6" s="404"/>
      <c r="G6" s="405"/>
      <c r="H6" s="406"/>
      <c r="I6" s="14"/>
      <c r="J6" s="15"/>
      <c r="K6" s="16"/>
      <c r="L6" s="16"/>
      <c r="M6" s="16"/>
      <c r="N6" s="16"/>
      <c r="O6" s="17"/>
      <c r="P6" s="18"/>
      <c r="Q6" s="3"/>
      <c r="R6" s="3"/>
    </row>
    <row r="7" spans="2:18" ht="27" customHeight="1" thickBot="1">
      <c r="B7" s="388"/>
      <c r="C7" s="370" t="s">
        <v>44</v>
      </c>
      <c r="D7" s="370"/>
      <c r="E7" s="407" t="s">
        <v>88</v>
      </c>
      <c r="F7" s="408"/>
      <c r="G7" s="409"/>
      <c r="H7" s="410"/>
      <c r="I7" s="411"/>
      <c r="J7" s="412"/>
      <c r="K7" s="19" t="s">
        <v>45</v>
      </c>
      <c r="L7" s="390"/>
      <c r="M7" s="391"/>
      <c r="N7" s="391"/>
      <c r="O7" s="391"/>
      <c r="P7" s="392"/>
    </row>
    <row r="8" spans="2:18" ht="24" customHeight="1" thickBot="1">
      <c r="B8" s="388"/>
      <c r="C8" s="393" t="s">
        <v>149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5"/>
      <c r="Q8" s="3"/>
      <c r="R8" s="3"/>
    </row>
    <row r="9" spans="2:18" ht="12.75" thickBot="1">
      <c r="B9" s="388"/>
      <c r="C9" s="370" t="s">
        <v>46</v>
      </c>
      <c r="D9" s="371"/>
      <c r="E9" s="372"/>
      <c r="F9" s="373"/>
      <c r="G9" s="373"/>
      <c r="H9" s="373"/>
      <c r="I9" s="374"/>
      <c r="J9" s="20"/>
      <c r="K9" s="21"/>
      <c r="L9" s="21"/>
      <c r="M9" s="21"/>
      <c r="N9" s="21"/>
      <c r="O9" s="21"/>
      <c r="P9" s="22"/>
      <c r="Q9" s="3"/>
      <c r="R9" s="3"/>
    </row>
    <row r="10" spans="2:18" ht="12.75" thickBot="1">
      <c r="B10" s="388"/>
      <c r="C10" s="370" t="s">
        <v>47</v>
      </c>
      <c r="D10" s="371"/>
      <c r="E10" s="372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4"/>
      <c r="Q10" s="3"/>
      <c r="R10" s="3"/>
    </row>
    <row r="11" spans="2:18" ht="12.75" thickBot="1">
      <c r="B11" s="388"/>
      <c r="C11" s="396" t="s">
        <v>48</v>
      </c>
      <c r="D11" s="397"/>
      <c r="E11" s="398"/>
      <c r="F11" s="399"/>
      <c r="G11" s="400"/>
      <c r="H11" s="401"/>
      <c r="I11" s="402"/>
      <c r="J11" s="402"/>
      <c r="K11" s="402"/>
      <c r="L11" s="402"/>
      <c r="M11" s="402"/>
      <c r="N11" s="402"/>
      <c r="O11" s="402"/>
      <c r="P11" s="403"/>
      <c r="Q11" s="3"/>
      <c r="R11" s="3"/>
    </row>
    <row r="12" spans="2:18" ht="12.75" thickBot="1">
      <c r="B12" s="388"/>
      <c r="C12" s="370" t="s">
        <v>49</v>
      </c>
      <c r="D12" s="371"/>
      <c r="E12" s="372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4"/>
      <c r="Q12" s="3"/>
      <c r="R12" s="3"/>
    </row>
    <row r="13" spans="2:18" ht="66" customHeight="1" thickBot="1">
      <c r="B13" s="388"/>
      <c r="C13" s="370" t="s">
        <v>50</v>
      </c>
      <c r="D13" s="371"/>
      <c r="E13" s="375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7"/>
    </row>
    <row r="14" spans="2:18" ht="12.75" thickBot="1">
      <c r="B14" s="388"/>
      <c r="C14" s="370" t="s">
        <v>51</v>
      </c>
      <c r="D14" s="371"/>
      <c r="E14" s="378"/>
      <c r="F14" s="379"/>
      <c r="G14" s="379"/>
      <c r="H14" s="23" t="s">
        <v>52</v>
      </c>
      <c r="I14" s="379"/>
      <c r="J14" s="379"/>
      <c r="K14" s="379"/>
      <c r="L14" s="379"/>
      <c r="M14" s="379"/>
      <c r="N14" s="379"/>
      <c r="O14" s="379"/>
      <c r="P14" s="380"/>
    </row>
    <row r="15" spans="2:18" ht="14.25" customHeight="1" thickBot="1">
      <c r="B15" s="389"/>
      <c r="C15" s="370" t="s">
        <v>53</v>
      </c>
      <c r="D15" s="371"/>
      <c r="E15" s="45"/>
      <c r="F15" s="424" t="s">
        <v>54</v>
      </c>
      <c r="G15" s="424"/>
      <c r="H15" s="425"/>
      <c r="I15" s="425"/>
      <c r="J15" s="425"/>
      <c r="K15" s="424"/>
      <c r="L15" s="424"/>
      <c r="M15" s="424"/>
      <c r="N15" s="424"/>
      <c r="O15" s="426"/>
      <c r="P15" s="427"/>
    </row>
    <row r="16" spans="2:18" ht="21.95" customHeight="1" thickBot="1">
      <c r="B16" s="381" t="s">
        <v>148</v>
      </c>
      <c r="C16" s="382"/>
      <c r="D16" s="383"/>
      <c r="E16" s="211" t="s">
        <v>74</v>
      </c>
      <c r="F16" s="447"/>
      <c r="G16" s="449"/>
      <c r="H16" s="497" t="s">
        <v>147</v>
      </c>
      <c r="I16" s="498"/>
      <c r="J16" s="499"/>
      <c r="K16" s="438"/>
      <c r="L16" s="439"/>
      <c r="M16" s="439"/>
      <c r="N16" s="439"/>
      <c r="O16" s="439"/>
      <c r="P16" s="440"/>
    </row>
    <row r="17" spans="2:17" ht="21.95" customHeight="1" thickBot="1">
      <c r="B17" s="384"/>
      <c r="C17" s="385"/>
      <c r="D17" s="386"/>
      <c r="E17" s="212" t="s">
        <v>75</v>
      </c>
      <c r="F17" s="494"/>
      <c r="G17" s="495"/>
      <c r="H17" s="495"/>
      <c r="I17" s="495"/>
      <c r="J17" s="495"/>
      <c r="K17" s="495"/>
      <c r="L17" s="495"/>
      <c r="M17" s="495"/>
      <c r="N17" s="495"/>
      <c r="O17" s="495"/>
      <c r="P17" s="496"/>
    </row>
    <row r="18" spans="2:17" ht="15" customHeight="1" thickBot="1">
      <c r="B18" s="428" t="s">
        <v>156</v>
      </c>
      <c r="C18" s="429"/>
      <c r="D18" s="430"/>
      <c r="E18" s="431" t="s">
        <v>150</v>
      </c>
      <c r="F18" s="432"/>
      <c r="G18" s="432"/>
      <c r="H18" s="432"/>
      <c r="I18" s="433"/>
      <c r="J18" s="433"/>
      <c r="K18" s="433"/>
      <c r="L18" s="434"/>
      <c r="M18" s="435"/>
      <c r="N18" s="436"/>
      <c r="O18" s="436"/>
      <c r="P18" s="437"/>
    </row>
    <row r="19" spans="2:17" ht="27" customHeight="1" thickBot="1">
      <c r="B19" s="415" t="s">
        <v>76</v>
      </c>
      <c r="C19" s="416"/>
      <c r="D19" s="417"/>
      <c r="E19" s="24" t="s">
        <v>55</v>
      </c>
      <c r="F19" s="404"/>
      <c r="G19" s="405"/>
      <c r="H19" s="406"/>
      <c r="I19" s="418" t="s">
        <v>56</v>
      </c>
      <c r="J19" s="419"/>
      <c r="K19" s="419"/>
      <c r="L19" s="419"/>
      <c r="M19" s="420"/>
      <c r="N19" s="421"/>
      <c r="O19" s="422"/>
      <c r="P19" s="423"/>
    </row>
    <row r="20" spans="2:17" s="25" customFormat="1" ht="12.75" thickBot="1">
      <c r="B20" s="516" t="s">
        <v>222</v>
      </c>
      <c r="C20" s="517"/>
      <c r="D20" s="518"/>
      <c r="E20" s="525" t="s">
        <v>57</v>
      </c>
      <c r="F20" s="526"/>
      <c r="G20" s="527"/>
      <c r="H20" s="447"/>
      <c r="I20" s="448"/>
      <c r="J20" s="449"/>
      <c r="K20" s="26" t="s">
        <v>58</v>
      </c>
      <c r="L20" s="27"/>
      <c r="M20" s="27"/>
      <c r="N20" s="27"/>
      <c r="O20" s="27"/>
      <c r="P20" s="28"/>
    </row>
    <row r="21" spans="2:17" s="25" customFormat="1" ht="12.75" thickBot="1">
      <c r="B21" s="519"/>
      <c r="C21" s="520"/>
      <c r="D21" s="521"/>
      <c r="E21" s="528" t="s">
        <v>59</v>
      </c>
      <c r="F21" s="529"/>
      <c r="G21" s="530"/>
      <c r="H21" s="531"/>
      <c r="I21" s="532"/>
      <c r="J21" s="533"/>
      <c r="K21" s="29" t="s">
        <v>60</v>
      </c>
      <c r="L21" s="29"/>
      <c r="M21" s="29"/>
      <c r="N21" s="29"/>
      <c r="O21" s="30"/>
      <c r="P21" s="31"/>
    </row>
    <row r="22" spans="2:17" s="25" customFormat="1" ht="15" customHeight="1" thickBot="1">
      <c r="B22" s="522"/>
      <c r="C22" s="523"/>
      <c r="D22" s="524"/>
      <c r="E22" s="441" t="s">
        <v>61</v>
      </c>
      <c r="F22" s="442"/>
      <c r="G22" s="442"/>
      <c r="H22" s="442"/>
      <c r="I22" s="442"/>
      <c r="J22" s="442"/>
      <c r="K22" s="442"/>
      <c r="L22" s="442"/>
      <c r="M22" s="442"/>
      <c r="N22" s="443"/>
      <c r="O22" s="492"/>
      <c r="P22" s="493"/>
      <c r="Q22" s="32"/>
    </row>
    <row r="23" spans="2:17" ht="12.75" thickBot="1">
      <c r="B23" s="508" t="s">
        <v>223</v>
      </c>
      <c r="C23" s="509"/>
      <c r="D23" s="509"/>
      <c r="E23" s="486" t="s">
        <v>151</v>
      </c>
      <c r="F23" s="487"/>
      <c r="G23" s="447"/>
      <c r="H23" s="449"/>
      <c r="I23" s="488" t="s">
        <v>56</v>
      </c>
      <c r="J23" s="482"/>
      <c r="K23" s="482"/>
      <c r="L23" s="482"/>
      <c r="M23" s="482"/>
      <c r="N23" s="489"/>
      <c r="O23" s="490"/>
      <c r="P23" s="491"/>
    </row>
    <row r="24" spans="2:17" ht="12.75" thickBot="1">
      <c r="B24" s="510"/>
      <c r="C24" s="511"/>
      <c r="D24" s="511"/>
      <c r="E24" s="514" t="s">
        <v>62</v>
      </c>
      <c r="F24" s="515"/>
      <c r="G24" s="447"/>
      <c r="H24" s="449"/>
      <c r="I24" s="488" t="s">
        <v>56</v>
      </c>
      <c r="J24" s="482"/>
      <c r="K24" s="482"/>
      <c r="L24" s="482"/>
      <c r="M24" s="482"/>
      <c r="N24" s="489"/>
      <c r="O24" s="490"/>
      <c r="P24" s="491"/>
    </row>
    <row r="25" spans="2:17" ht="12.75" thickBot="1">
      <c r="B25" s="512"/>
      <c r="C25" s="513"/>
      <c r="D25" s="513"/>
      <c r="E25" s="479" t="s">
        <v>63</v>
      </c>
      <c r="F25" s="480"/>
      <c r="G25" s="447"/>
      <c r="H25" s="449"/>
      <c r="I25" s="218"/>
      <c r="J25" s="215"/>
      <c r="K25" s="215"/>
      <c r="L25" s="4"/>
      <c r="M25" s="4"/>
      <c r="N25" s="4"/>
      <c r="O25" s="164"/>
      <c r="P25" s="165"/>
    </row>
    <row r="26" spans="2:17" ht="24" customHeight="1" thickBot="1">
      <c r="B26" s="540" t="s">
        <v>166</v>
      </c>
      <c r="C26" s="541"/>
      <c r="D26" s="542"/>
      <c r="E26" s="130" t="s">
        <v>165</v>
      </c>
      <c r="F26" s="543"/>
      <c r="G26" s="544"/>
      <c r="H26" s="545"/>
      <c r="I26" s="546"/>
      <c r="J26" s="547"/>
      <c r="K26" s="547"/>
      <c r="L26" s="547"/>
      <c r="M26" s="547"/>
      <c r="N26" s="547"/>
      <c r="O26" s="547"/>
      <c r="P26" s="548"/>
    </row>
    <row r="27" spans="2:17" s="25" customFormat="1" ht="14.25" customHeight="1" thickBot="1">
      <c r="B27" s="467" t="s">
        <v>153</v>
      </c>
      <c r="C27" s="468"/>
      <c r="D27" s="469"/>
      <c r="E27" s="42" t="s">
        <v>77</v>
      </c>
      <c r="F27" s="473"/>
      <c r="G27" s="474"/>
      <c r="H27" s="475"/>
      <c r="I27" s="476" t="s">
        <v>78</v>
      </c>
      <c r="J27" s="477"/>
      <c r="K27" s="478"/>
      <c r="L27" s="453"/>
      <c r="M27" s="454"/>
      <c r="N27" s="454"/>
      <c r="O27" s="454"/>
      <c r="P27" s="455"/>
    </row>
    <row r="28" spans="2:17" s="25" customFormat="1" ht="14.25" customHeight="1" thickBot="1">
      <c r="B28" s="470"/>
      <c r="C28" s="471"/>
      <c r="D28" s="472"/>
      <c r="E28" s="219" t="s">
        <v>79</v>
      </c>
      <c r="F28" s="456"/>
      <c r="G28" s="457"/>
      <c r="H28" s="457"/>
      <c r="I28" s="457"/>
      <c r="J28" s="457"/>
      <c r="K28" s="457"/>
      <c r="L28" s="457"/>
      <c r="M28" s="457"/>
      <c r="N28" s="457"/>
      <c r="O28" s="457"/>
      <c r="P28" s="458"/>
    </row>
    <row r="29" spans="2:17" ht="12.75" thickBot="1">
      <c r="B29" s="459" t="s">
        <v>109</v>
      </c>
      <c r="C29" s="459"/>
      <c r="D29" s="460"/>
      <c r="E29" s="166" t="s">
        <v>64</v>
      </c>
      <c r="F29" s="447"/>
      <c r="G29" s="448"/>
      <c r="H29" s="449"/>
      <c r="I29" s="464" t="s">
        <v>152</v>
      </c>
      <c r="J29" s="465"/>
      <c r="K29" s="465"/>
      <c r="L29" s="465"/>
      <c r="M29" s="465"/>
      <c r="N29" s="465"/>
      <c r="O29" s="465"/>
      <c r="P29" s="466"/>
    </row>
    <row r="30" spans="2:17" ht="12.75" thickBot="1">
      <c r="B30" s="459"/>
      <c r="C30" s="459"/>
      <c r="D30" s="460"/>
      <c r="E30" s="33" t="s">
        <v>65</v>
      </c>
      <c r="F30" s="372"/>
      <c r="G30" s="373"/>
      <c r="H30" s="373"/>
      <c r="I30" s="373"/>
      <c r="J30" s="373"/>
      <c r="K30" s="373"/>
      <c r="L30" s="373"/>
      <c r="M30" s="373"/>
      <c r="N30" s="373"/>
      <c r="O30" s="373"/>
      <c r="P30" s="374"/>
    </row>
    <row r="31" spans="2:17" ht="12.75" thickBot="1">
      <c r="B31" s="460"/>
      <c r="C31" s="460"/>
      <c r="D31" s="460"/>
      <c r="E31" s="34" t="s">
        <v>66</v>
      </c>
      <c r="F31" s="372"/>
      <c r="G31" s="373"/>
      <c r="H31" s="373"/>
      <c r="I31" s="373"/>
      <c r="J31" s="373"/>
      <c r="K31" s="373"/>
      <c r="L31" s="373"/>
      <c r="M31" s="373"/>
      <c r="N31" s="373"/>
      <c r="O31" s="373"/>
      <c r="P31" s="374"/>
    </row>
    <row r="32" spans="2:17" ht="12.75" thickBot="1">
      <c r="B32" s="459" t="s">
        <v>110</v>
      </c>
      <c r="C32" s="459"/>
      <c r="D32" s="460"/>
      <c r="E32" s="166" t="s">
        <v>80</v>
      </c>
      <c r="F32" s="447"/>
      <c r="G32" s="448"/>
      <c r="H32" s="449"/>
      <c r="I32" s="464" t="s">
        <v>89</v>
      </c>
      <c r="J32" s="465"/>
      <c r="K32" s="465"/>
      <c r="L32" s="465"/>
      <c r="M32" s="465"/>
      <c r="N32" s="465"/>
      <c r="O32" s="465"/>
      <c r="P32" s="466"/>
    </row>
    <row r="33" spans="2:17" ht="12.75" thickBot="1">
      <c r="B33" s="459"/>
      <c r="C33" s="459"/>
      <c r="D33" s="460"/>
      <c r="E33" s="33" t="s">
        <v>81</v>
      </c>
      <c r="F33" s="372"/>
      <c r="G33" s="373"/>
      <c r="H33" s="373"/>
      <c r="I33" s="373"/>
      <c r="J33" s="373"/>
      <c r="K33" s="373"/>
      <c r="L33" s="373"/>
      <c r="M33" s="373"/>
      <c r="N33" s="373"/>
      <c r="O33" s="373"/>
      <c r="P33" s="374"/>
    </row>
    <row r="34" spans="2:17" ht="12.75" thickBot="1">
      <c r="B34" s="460"/>
      <c r="C34" s="460"/>
      <c r="D34" s="460"/>
      <c r="E34" s="34" t="s">
        <v>82</v>
      </c>
      <c r="F34" s="372"/>
      <c r="G34" s="373"/>
      <c r="H34" s="373"/>
      <c r="I34" s="373"/>
      <c r="J34" s="373"/>
      <c r="K34" s="373"/>
      <c r="L34" s="373"/>
      <c r="M34" s="373"/>
      <c r="N34" s="373"/>
      <c r="O34" s="373"/>
      <c r="P34" s="374"/>
    </row>
    <row r="35" spans="2:17" ht="12.75" thickBot="1">
      <c r="B35" s="459" t="s">
        <v>111</v>
      </c>
      <c r="C35" s="459"/>
      <c r="D35" s="460"/>
      <c r="E35" s="166" t="s">
        <v>67</v>
      </c>
      <c r="F35" s="447"/>
      <c r="G35" s="448"/>
      <c r="H35" s="449"/>
      <c r="I35" s="461"/>
      <c r="J35" s="462"/>
      <c r="K35" s="462"/>
      <c r="L35" s="462"/>
      <c r="M35" s="462"/>
      <c r="N35" s="462"/>
      <c r="O35" s="462"/>
      <c r="P35" s="463"/>
    </row>
    <row r="36" spans="2:17" ht="12.75" thickBot="1">
      <c r="B36" s="459"/>
      <c r="C36" s="459"/>
      <c r="D36" s="460"/>
      <c r="E36" s="33" t="s">
        <v>83</v>
      </c>
      <c r="F36" s="372"/>
      <c r="G36" s="373"/>
      <c r="H36" s="373"/>
      <c r="I36" s="373"/>
      <c r="J36" s="373"/>
      <c r="K36" s="373"/>
      <c r="L36" s="373"/>
      <c r="M36" s="373"/>
      <c r="N36" s="373"/>
      <c r="O36" s="373"/>
      <c r="P36" s="374"/>
    </row>
    <row r="37" spans="2:17" ht="12.75" thickBot="1">
      <c r="B37" s="460"/>
      <c r="C37" s="460"/>
      <c r="D37" s="460"/>
      <c r="E37" s="34" t="s">
        <v>84</v>
      </c>
      <c r="F37" s="372"/>
      <c r="G37" s="373"/>
      <c r="H37" s="373"/>
      <c r="I37" s="373"/>
      <c r="J37" s="373"/>
      <c r="K37" s="373"/>
      <c r="L37" s="373"/>
      <c r="M37" s="373"/>
      <c r="N37" s="373"/>
      <c r="O37" s="373"/>
      <c r="P37" s="374"/>
    </row>
    <row r="38" spans="2:17" ht="12.75" thickBot="1">
      <c r="B38" s="467" t="s">
        <v>112</v>
      </c>
      <c r="C38" s="468"/>
      <c r="D38" s="469"/>
      <c r="E38" s="42" t="s">
        <v>85</v>
      </c>
      <c r="F38" s="447"/>
      <c r="G38" s="448"/>
      <c r="H38" s="449"/>
      <c r="I38" s="461"/>
      <c r="J38" s="462"/>
      <c r="K38" s="462"/>
      <c r="L38" s="462"/>
      <c r="M38" s="462"/>
      <c r="N38" s="462"/>
      <c r="O38" s="462"/>
      <c r="P38" s="463"/>
    </row>
    <row r="39" spans="2:17" ht="12.75" thickBot="1">
      <c r="B39" s="534"/>
      <c r="C39" s="535"/>
      <c r="D39" s="536"/>
      <c r="E39" s="43" t="s">
        <v>86</v>
      </c>
      <c r="F39" s="537"/>
      <c r="G39" s="538"/>
      <c r="H39" s="538"/>
      <c r="I39" s="538"/>
      <c r="J39" s="538"/>
      <c r="K39" s="538"/>
      <c r="L39" s="538"/>
      <c r="M39" s="538"/>
      <c r="N39" s="538"/>
      <c r="O39" s="538"/>
      <c r="P39" s="539"/>
    </row>
    <row r="40" spans="2:17" ht="12.75" thickBot="1">
      <c r="B40" s="470"/>
      <c r="C40" s="471"/>
      <c r="D40" s="472"/>
      <c r="E40" s="44" t="s">
        <v>87</v>
      </c>
      <c r="F40" s="537"/>
      <c r="G40" s="538"/>
      <c r="H40" s="538"/>
      <c r="I40" s="538"/>
      <c r="J40" s="538"/>
      <c r="K40" s="538"/>
      <c r="L40" s="538"/>
      <c r="M40" s="538"/>
      <c r="N40" s="538"/>
      <c r="O40" s="538"/>
      <c r="P40" s="539"/>
    </row>
    <row r="41" spans="2:17" ht="15" customHeight="1" thickBot="1">
      <c r="B41" s="467" t="s">
        <v>167</v>
      </c>
      <c r="C41" s="468"/>
      <c r="D41" s="469"/>
      <c r="E41" s="130" t="s">
        <v>168</v>
      </c>
      <c r="F41" s="549"/>
      <c r="G41" s="550"/>
      <c r="H41" s="551"/>
      <c r="I41" s="552"/>
      <c r="J41" s="553"/>
      <c r="K41" s="553"/>
      <c r="L41" s="553"/>
      <c r="M41" s="553"/>
      <c r="N41" s="553"/>
      <c r="O41" s="553"/>
      <c r="P41" s="554"/>
    </row>
    <row r="42" spans="2:17" ht="15" customHeight="1" thickBot="1">
      <c r="B42" s="534"/>
      <c r="C42" s="535"/>
      <c r="D42" s="536"/>
      <c r="E42" s="131" t="s">
        <v>169</v>
      </c>
      <c r="F42" s="555"/>
      <c r="G42" s="556"/>
      <c r="H42" s="556"/>
      <c r="I42" s="556"/>
      <c r="J42" s="556"/>
      <c r="K42" s="557"/>
      <c r="L42" s="558" t="s">
        <v>170</v>
      </c>
      <c r="M42" s="559"/>
      <c r="N42" s="560"/>
      <c r="O42" s="561"/>
      <c r="P42" s="562"/>
    </row>
    <row r="43" spans="2:17" ht="15" customHeight="1" thickBot="1">
      <c r="B43" s="470"/>
      <c r="C43" s="471"/>
      <c r="D43" s="472"/>
      <c r="E43" s="132" t="s">
        <v>171</v>
      </c>
      <c r="F43" s="555"/>
      <c r="G43" s="556"/>
      <c r="H43" s="556"/>
      <c r="I43" s="556"/>
      <c r="J43" s="556"/>
      <c r="K43" s="557"/>
      <c r="L43" s="558" t="s">
        <v>170</v>
      </c>
      <c r="M43" s="559"/>
      <c r="N43" s="560"/>
      <c r="O43" s="561"/>
      <c r="P43" s="562"/>
    </row>
    <row r="44" spans="2:17" s="25" customFormat="1" ht="27" customHeight="1" thickBot="1">
      <c r="B44" s="444" t="s">
        <v>224</v>
      </c>
      <c r="C44" s="445"/>
      <c r="D44" s="446"/>
      <c r="E44" s="35" t="s">
        <v>68</v>
      </c>
      <c r="F44" s="447"/>
      <c r="G44" s="448"/>
      <c r="H44" s="449"/>
      <c r="I44" s="450" t="s">
        <v>154</v>
      </c>
      <c r="J44" s="451"/>
      <c r="K44" s="451"/>
      <c r="L44" s="451"/>
      <c r="M44" s="451"/>
      <c r="N44" s="451"/>
      <c r="O44" s="451"/>
      <c r="P44" s="452"/>
      <c r="Q44" s="32"/>
    </row>
    <row r="45" spans="2:17" s="25" customFormat="1" ht="12.75" thickBot="1">
      <c r="B45" s="214"/>
      <c r="C45" s="214"/>
      <c r="D45" s="214"/>
      <c r="E45" s="36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32"/>
    </row>
    <row r="46" spans="2:17" ht="12.75" thickBot="1">
      <c r="B46" s="37" t="s">
        <v>69</v>
      </c>
      <c r="C46" s="38"/>
      <c r="D46" s="1" t="s">
        <v>70</v>
      </c>
    </row>
    <row r="47" spans="2:17" ht="12.75" thickBot="1">
      <c r="B47" s="37"/>
      <c r="C47" s="39"/>
      <c r="D47" s="1" t="s">
        <v>71</v>
      </c>
    </row>
    <row r="48" spans="2:17">
      <c r="B48" s="40" t="s">
        <v>72</v>
      </c>
      <c r="C48" s="1" t="s">
        <v>73</v>
      </c>
      <c r="G48" s="1"/>
    </row>
  </sheetData>
  <sheetProtection algorithmName="SHA-512" hashValue="HPkM+eEDYjRqqT0r0HcsbXAhGPWjMo2O5faB8RR7aGVP4pfw/0JMVsIdC/uhaarjNh+gxyE31zrqJAUDVM4sbg==" saltValue="PBmqG/580QJnRPFT9JLe4A==" spinCount="100000" sheet="1" objects="1" scenarios="1"/>
  <mergeCells count="101">
    <mergeCell ref="B41:D43"/>
    <mergeCell ref="F41:H41"/>
    <mergeCell ref="I41:P41"/>
    <mergeCell ref="F42:K42"/>
    <mergeCell ref="L42:M42"/>
    <mergeCell ref="N42:P42"/>
    <mergeCell ref="F43:K43"/>
    <mergeCell ref="L43:M43"/>
    <mergeCell ref="N43:P43"/>
    <mergeCell ref="B26:D26"/>
    <mergeCell ref="F26:H26"/>
    <mergeCell ref="I26:P26"/>
    <mergeCell ref="B32:D34"/>
    <mergeCell ref="F32:H32"/>
    <mergeCell ref="F30:P30"/>
    <mergeCell ref="F31:P31"/>
    <mergeCell ref="B29:D31"/>
    <mergeCell ref="F29:H29"/>
    <mergeCell ref="I29:P29"/>
    <mergeCell ref="H3:I3"/>
    <mergeCell ref="J3:O3"/>
    <mergeCell ref="E23:F23"/>
    <mergeCell ref="G23:H23"/>
    <mergeCell ref="I23:M23"/>
    <mergeCell ref="N23:P23"/>
    <mergeCell ref="O22:P22"/>
    <mergeCell ref="F17:P17"/>
    <mergeCell ref="F16:G16"/>
    <mergeCell ref="H16:J16"/>
    <mergeCell ref="B4:P4"/>
    <mergeCell ref="B5:D5"/>
    <mergeCell ref="F5:H5"/>
    <mergeCell ref="I5:P5"/>
    <mergeCell ref="B23:D25"/>
    <mergeCell ref="E24:F24"/>
    <mergeCell ref="G24:H24"/>
    <mergeCell ref="I24:M24"/>
    <mergeCell ref="N24:P24"/>
    <mergeCell ref="B20:D22"/>
    <mergeCell ref="E20:G20"/>
    <mergeCell ref="H20:J20"/>
    <mergeCell ref="E21:G21"/>
    <mergeCell ref="H21:J21"/>
    <mergeCell ref="E22:N22"/>
    <mergeCell ref="B44:D44"/>
    <mergeCell ref="F44:H44"/>
    <mergeCell ref="I44:P44"/>
    <mergeCell ref="F37:P37"/>
    <mergeCell ref="L27:P27"/>
    <mergeCell ref="F28:P28"/>
    <mergeCell ref="B35:D37"/>
    <mergeCell ref="F35:H35"/>
    <mergeCell ref="I35:P35"/>
    <mergeCell ref="F36:P36"/>
    <mergeCell ref="I32:P32"/>
    <mergeCell ref="F33:P33"/>
    <mergeCell ref="B27:D28"/>
    <mergeCell ref="F27:H27"/>
    <mergeCell ref="I27:K27"/>
    <mergeCell ref="F34:P34"/>
    <mergeCell ref="E25:F25"/>
    <mergeCell ref="G25:H25"/>
    <mergeCell ref="B38:D40"/>
    <mergeCell ref="F38:H38"/>
    <mergeCell ref="I38:P38"/>
    <mergeCell ref="F39:P39"/>
    <mergeCell ref="F40:P40"/>
    <mergeCell ref="B19:D19"/>
    <mergeCell ref="F19:H19"/>
    <mergeCell ref="I19:M19"/>
    <mergeCell ref="N19:P19"/>
    <mergeCell ref="C15:D15"/>
    <mergeCell ref="F15:N15"/>
    <mergeCell ref="O15:P15"/>
    <mergeCell ref="B18:D18"/>
    <mergeCell ref="E18:L18"/>
    <mergeCell ref="M18:P18"/>
    <mergeCell ref="K16:P16"/>
    <mergeCell ref="C12:D12"/>
    <mergeCell ref="E12:P12"/>
    <mergeCell ref="C13:D13"/>
    <mergeCell ref="E13:P13"/>
    <mergeCell ref="C14:D14"/>
    <mergeCell ref="E14:G14"/>
    <mergeCell ref="I14:P14"/>
    <mergeCell ref="B16:D17"/>
    <mergeCell ref="B6:B15"/>
    <mergeCell ref="C10:D10"/>
    <mergeCell ref="E10:P10"/>
    <mergeCell ref="L7:P7"/>
    <mergeCell ref="C8:P8"/>
    <mergeCell ref="C9:D9"/>
    <mergeCell ref="C11:D11"/>
    <mergeCell ref="E11:G11"/>
    <mergeCell ref="H11:P11"/>
    <mergeCell ref="E9:I9"/>
    <mergeCell ref="F6:H6"/>
    <mergeCell ref="C7:D7"/>
    <mergeCell ref="E7:G7"/>
    <mergeCell ref="H7:J7"/>
    <mergeCell ref="C6:D6"/>
  </mergeCells>
  <phoneticPr fontId="2"/>
  <dataValidations count="18">
    <dataValidation allowBlank="1" showErrorMessage="1" sqref="O15:P15"/>
    <dataValidation type="list" allowBlank="1" showErrorMessage="1" sqref="F29:H29">
      <formula1>"複数実績あり,実績あり,なし"</formula1>
    </dataValidation>
    <dataValidation type="list" allowBlank="1" showErrorMessage="1" sqref="G25:H25">
      <formula1>"公表済み,なし"</formula1>
    </dataValidation>
    <dataValidation type="list" allowBlank="1" showErrorMessage="1" sqref="H20:J20">
      <formula1>"適用(義務)あり,なし"</formula1>
    </dataValidation>
    <dataValidation type="list" allowBlank="1" showErrorMessage="1" sqref="F19:H19 G23:H24">
      <formula1>"取得あり,なし"</formula1>
    </dataValidation>
    <dataValidation type="list" allowBlank="1" showErrorMessage="1" sqref="F44:H44">
      <formula1>"あり,なし"</formula1>
    </dataValidation>
    <dataValidation type="list" allowBlank="1" showInputMessage="1" showErrorMessage="1" sqref="E15">
      <formula1>"単独,共同企業体"</formula1>
    </dataValidation>
    <dataValidation type="list" allowBlank="1" showErrorMessage="1" sqref="F6:H6">
      <formula1>"施工実績あり,なし"</formula1>
    </dataValidation>
    <dataValidation type="list" allowBlank="1" showInputMessage="1" showErrorMessage="1" sqref="M18:P18">
      <formula1>"複数履歴あり,指名停止あり,文書通知あり,なし"</formula1>
    </dataValidation>
    <dataValidation allowBlank="1" showInputMessage="1" showErrorMessage="1" prompt="入力は_x000a_西暦/月/日" sqref="I14:P14 E14:G14 N19:P19 N23:P24 L27:P27 N42:P43"/>
    <dataValidation type="list" allowBlank="1" showErrorMessage="1" sqref="F35:H35">
      <formula1>"複数登録等あり,登録等あり,なし"</formula1>
    </dataValidation>
    <dataValidation type="list" allowBlank="1" showInputMessage="1" showErrorMessage="1" sqref="F27:H27">
      <formula1>"顕彰歴あり,なし"</formula1>
    </dataValidation>
    <dataValidation type="list" allowBlank="1" showErrorMessage="1" sqref="F38:H38">
      <formula1>"複数実績あり,実績あり,なし　"</formula1>
    </dataValidation>
    <dataValidation type="whole" allowBlank="1" showErrorMessage="1" sqref="F5:H5">
      <formula1>0</formula1>
      <formula2>100</formula2>
    </dataValidation>
    <dataValidation type="list" allowBlank="1" showErrorMessage="1" sqref="F32:H32">
      <formula1>"複数締結実績あり,締結実績あり,なし"</formula1>
    </dataValidation>
    <dataValidation type="list" allowBlank="1" showInputMessage="1" showErrorMessage="1" sqref="F26:H26">
      <formula1>"配置あり,なし"</formula1>
    </dataValidation>
    <dataValidation type="list" allowBlank="1" showErrorMessage="1" sqref="F41:H41">
      <formula1>"複数又は交通局実績あり,交通局以外の実績あり,なし　"</formula1>
    </dataValidation>
    <dataValidation type="list" allowBlank="1" showInputMessage="1" showErrorMessage="1" sqref="F16:G16">
      <formula1>"あり,なし"</formula1>
    </dataValidation>
  </dataValidations>
  <pageMargins left="0.59055118110236227" right="0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5"/>
  <sheetViews>
    <sheetView showGridLines="0" zoomScaleNormal="100" zoomScaleSheetLayoutView="100" workbookViewId="0">
      <selection activeCell="D11" sqref="D11:M11"/>
    </sheetView>
  </sheetViews>
  <sheetFormatPr defaultRowHeight="12"/>
  <cols>
    <col min="1" max="1" width="4" style="83" customWidth="1"/>
    <col min="2" max="2" width="4.125" style="83" customWidth="1"/>
    <col min="3" max="3" width="18.125" style="83" customWidth="1"/>
    <col min="4" max="4" width="15.125" style="83" customWidth="1"/>
    <col min="5" max="5" width="14.25" style="83" customWidth="1"/>
    <col min="6" max="6" width="10.625" style="122" customWidth="1"/>
    <col min="7" max="12" width="2.875" style="83" customWidth="1"/>
    <col min="13" max="13" width="4.625" style="83" customWidth="1"/>
    <col min="14" max="14" width="5.625" style="83" customWidth="1"/>
    <col min="15" max="22" width="9.125" style="83" customWidth="1"/>
    <col min="23" max="16384" width="9" style="83"/>
  </cols>
  <sheetData>
    <row r="1" spans="1:15" ht="12.75" thickBot="1">
      <c r="A1" s="80" t="s">
        <v>232</v>
      </c>
      <c r="B1" s="80"/>
      <c r="C1" s="80"/>
      <c r="D1" s="80"/>
      <c r="E1" s="80"/>
      <c r="F1" s="81"/>
      <c r="G1" s="80"/>
      <c r="H1" s="80"/>
      <c r="I1" s="80"/>
      <c r="J1" s="80"/>
      <c r="K1" s="80"/>
      <c r="L1" s="80"/>
      <c r="M1" s="82"/>
      <c r="N1" s="80"/>
      <c r="O1" s="80"/>
    </row>
    <row r="2" spans="1:15" ht="14.25" thickBot="1">
      <c r="A2" s="80"/>
      <c r="B2" s="80"/>
      <c r="C2" s="80"/>
      <c r="D2" s="80"/>
      <c r="F2" s="84" t="s">
        <v>14</v>
      </c>
      <c r="G2" s="603"/>
      <c r="H2" s="604"/>
      <c r="I2" s="604"/>
      <c r="J2" s="604"/>
      <c r="K2" s="604"/>
      <c r="L2" s="605"/>
      <c r="M2" s="85"/>
      <c r="N2" s="80"/>
      <c r="O2" s="80"/>
    </row>
    <row r="3" spans="1:15" ht="42" customHeight="1" thickBot="1">
      <c r="A3" s="606" t="s">
        <v>131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80"/>
      <c r="O3" s="80"/>
    </row>
    <row r="4" spans="1:15" ht="18" customHeight="1" thickBot="1">
      <c r="A4" s="607" t="s">
        <v>132</v>
      </c>
      <c r="B4" s="608"/>
      <c r="C4" s="609"/>
      <c r="D4" s="86" t="s">
        <v>133</v>
      </c>
      <c r="E4" s="613"/>
      <c r="F4" s="614"/>
      <c r="G4" s="87"/>
      <c r="H4" s="88"/>
      <c r="I4" s="88"/>
      <c r="J4" s="88"/>
      <c r="K4" s="88"/>
      <c r="L4" s="88"/>
      <c r="M4" s="89"/>
      <c r="N4" s="80"/>
      <c r="O4" s="80"/>
    </row>
    <row r="5" spans="1:15" ht="18" customHeight="1" thickBot="1">
      <c r="A5" s="610"/>
      <c r="B5" s="611"/>
      <c r="C5" s="612"/>
      <c r="D5" s="90" t="s">
        <v>134</v>
      </c>
      <c r="E5" s="615"/>
      <c r="F5" s="616"/>
      <c r="G5" s="91"/>
      <c r="H5" s="223"/>
      <c r="I5" s="223"/>
      <c r="J5" s="223"/>
      <c r="K5" s="223"/>
      <c r="L5" s="223"/>
      <c r="M5" s="92"/>
      <c r="N5" s="80"/>
      <c r="O5" s="80"/>
    </row>
    <row r="6" spans="1:15" ht="12.75" thickBot="1">
      <c r="A6" s="93"/>
      <c r="B6" s="94"/>
      <c r="C6" s="94"/>
      <c r="D6" s="81"/>
      <c r="E6" s="81"/>
      <c r="F6" s="81"/>
      <c r="G6" s="222"/>
      <c r="H6" s="222"/>
      <c r="I6" s="222"/>
      <c r="J6" s="222"/>
      <c r="K6" s="222"/>
      <c r="L6" s="222"/>
      <c r="M6" s="95"/>
      <c r="N6" s="80"/>
      <c r="O6" s="80"/>
    </row>
    <row r="7" spans="1:15" ht="24.75" thickBot="1">
      <c r="A7" s="617" t="s">
        <v>135</v>
      </c>
      <c r="B7" s="618"/>
      <c r="C7" s="96" t="s">
        <v>136</v>
      </c>
      <c r="D7" s="97" t="s">
        <v>43</v>
      </c>
      <c r="E7" s="615"/>
      <c r="F7" s="616"/>
      <c r="G7" s="87"/>
      <c r="H7" s="88"/>
      <c r="I7" s="88"/>
      <c r="J7" s="88"/>
      <c r="K7" s="88"/>
      <c r="L7" s="88"/>
      <c r="M7" s="98"/>
      <c r="N7" s="80"/>
      <c r="O7" s="80"/>
    </row>
    <row r="8" spans="1:15" ht="30" customHeight="1" thickBot="1">
      <c r="A8" s="619"/>
      <c r="B8" s="620"/>
      <c r="C8" s="99" t="s">
        <v>137</v>
      </c>
      <c r="D8" s="563" t="s">
        <v>138</v>
      </c>
      <c r="E8" s="564"/>
      <c r="F8" s="638"/>
      <c r="G8" s="639"/>
      <c r="H8" s="100" t="s">
        <v>172</v>
      </c>
      <c r="I8" s="640"/>
      <c r="J8" s="641"/>
      <c r="K8" s="641"/>
      <c r="L8" s="641"/>
      <c r="M8" s="642"/>
    </row>
    <row r="9" spans="1:15" ht="24" customHeight="1" thickBot="1">
      <c r="A9" s="619"/>
      <c r="B9" s="620"/>
      <c r="C9" s="643" t="s">
        <v>173</v>
      </c>
      <c r="D9" s="644"/>
      <c r="E9" s="644"/>
      <c r="F9" s="644"/>
      <c r="G9" s="644"/>
      <c r="H9" s="644"/>
      <c r="I9" s="644"/>
      <c r="J9" s="644"/>
      <c r="K9" s="644"/>
      <c r="L9" s="644"/>
      <c r="M9" s="645"/>
    </row>
    <row r="10" spans="1:15" ht="18" customHeight="1" thickBot="1">
      <c r="A10" s="619"/>
      <c r="B10" s="620"/>
      <c r="C10" s="101" t="s">
        <v>181</v>
      </c>
      <c r="D10" s="626"/>
      <c r="E10" s="627"/>
      <c r="F10" s="628"/>
      <c r="G10" s="133"/>
      <c r="H10" s="134"/>
      <c r="I10" s="134"/>
      <c r="J10" s="134"/>
      <c r="K10" s="134"/>
      <c r="L10" s="134"/>
      <c r="M10" s="135"/>
      <c r="N10" s="80"/>
      <c r="O10" s="80"/>
    </row>
    <row r="11" spans="1:15" ht="18" customHeight="1" thickBot="1">
      <c r="A11" s="619"/>
      <c r="B11" s="620"/>
      <c r="C11" s="102" t="s">
        <v>182</v>
      </c>
      <c r="D11" s="626"/>
      <c r="E11" s="627"/>
      <c r="F11" s="627"/>
      <c r="G11" s="627"/>
      <c r="H11" s="627"/>
      <c r="I11" s="627"/>
      <c r="J11" s="627"/>
      <c r="K11" s="627"/>
      <c r="L11" s="627"/>
      <c r="M11" s="628"/>
      <c r="N11" s="80"/>
      <c r="O11" s="80"/>
    </row>
    <row r="12" spans="1:15" ht="18" customHeight="1" thickBot="1">
      <c r="A12" s="619"/>
      <c r="B12" s="620"/>
      <c r="C12" s="103" t="s">
        <v>139</v>
      </c>
      <c r="D12" s="565"/>
      <c r="E12" s="566"/>
      <c r="F12" s="136"/>
      <c r="G12" s="567"/>
      <c r="H12" s="567"/>
      <c r="I12" s="567"/>
      <c r="J12" s="567"/>
      <c r="K12" s="567"/>
      <c r="L12" s="567"/>
      <c r="M12" s="568"/>
      <c r="N12" s="80"/>
      <c r="O12" s="80"/>
    </row>
    <row r="13" spans="1:15" ht="18" customHeight="1" thickBot="1">
      <c r="A13" s="619"/>
      <c r="B13" s="620"/>
      <c r="C13" s="101" t="s">
        <v>183</v>
      </c>
      <c r="D13" s="626"/>
      <c r="E13" s="627"/>
      <c r="F13" s="627"/>
      <c r="G13" s="627"/>
      <c r="H13" s="627"/>
      <c r="I13" s="627"/>
      <c r="J13" s="627"/>
      <c r="K13" s="627"/>
      <c r="L13" s="627"/>
      <c r="M13" s="628"/>
      <c r="N13" s="80"/>
      <c r="O13" s="80"/>
    </row>
    <row r="14" spans="1:15" ht="69" customHeight="1" thickBot="1">
      <c r="A14" s="619"/>
      <c r="B14" s="620"/>
      <c r="C14" s="101" t="s">
        <v>184</v>
      </c>
      <c r="D14" s="629"/>
      <c r="E14" s="630"/>
      <c r="F14" s="630"/>
      <c r="G14" s="630"/>
      <c r="H14" s="630"/>
      <c r="I14" s="630"/>
      <c r="J14" s="630"/>
      <c r="K14" s="630"/>
      <c r="L14" s="630"/>
      <c r="M14" s="631"/>
    </row>
    <row r="15" spans="1:15" ht="18" customHeight="1" thickBot="1">
      <c r="A15" s="619"/>
      <c r="B15" s="620"/>
      <c r="C15" s="101" t="s">
        <v>51</v>
      </c>
      <c r="D15" s="623"/>
      <c r="E15" s="624"/>
      <c r="F15" s="104" t="s">
        <v>179</v>
      </c>
      <c r="G15" s="624"/>
      <c r="H15" s="624"/>
      <c r="I15" s="624"/>
      <c r="J15" s="624"/>
      <c r="K15" s="624"/>
      <c r="L15" s="624"/>
      <c r="M15" s="625"/>
    </row>
    <row r="16" spans="1:15" ht="18" customHeight="1" thickBot="1">
      <c r="A16" s="619"/>
      <c r="B16" s="620"/>
      <c r="C16" s="101" t="s">
        <v>140</v>
      </c>
      <c r="D16" s="623"/>
      <c r="E16" s="624"/>
      <c r="F16" s="104" t="s">
        <v>179</v>
      </c>
      <c r="G16" s="624"/>
      <c r="H16" s="624"/>
      <c r="I16" s="624"/>
      <c r="J16" s="624"/>
      <c r="K16" s="624"/>
      <c r="L16" s="624"/>
      <c r="M16" s="625"/>
    </row>
    <row r="17" spans="1:17" ht="18" customHeight="1" thickBot="1">
      <c r="A17" s="619"/>
      <c r="B17" s="620"/>
      <c r="C17" s="101" t="s">
        <v>141</v>
      </c>
      <c r="D17" s="90" t="s">
        <v>141</v>
      </c>
      <c r="E17" s="636"/>
      <c r="F17" s="637"/>
      <c r="G17" s="632" t="s">
        <v>185</v>
      </c>
      <c r="H17" s="633"/>
      <c r="I17" s="633"/>
      <c r="J17" s="633"/>
      <c r="K17" s="633"/>
      <c r="L17" s="633"/>
      <c r="M17" s="105"/>
    </row>
    <row r="18" spans="1:17" ht="18" customHeight="1" thickBot="1">
      <c r="A18" s="621"/>
      <c r="B18" s="622"/>
      <c r="C18" s="106" t="s">
        <v>142</v>
      </c>
      <c r="D18" s="107" t="s">
        <v>143</v>
      </c>
      <c r="E18" s="634"/>
      <c r="F18" s="635"/>
      <c r="G18" s="108"/>
      <c r="H18" s="109"/>
      <c r="I18" s="109"/>
      <c r="J18" s="109"/>
      <c r="K18" s="109"/>
      <c r="L18" s="109"/>
      <c r="M18" s="110"/>
    </row>
    <row r="19" spans="1:17" ht="18" customHeight="1" thickBot="1">
      <c r="A19" s="580" t="s">
        <v>220</v>
      </c>
      <c r="B19" s="581"/>
      <c r="C19" s="582"/>
      <c r="D19" s="129" t="s">
        <v>144</v>
      </c>
      <c r="E19" s="586"/>
      <c r="F19" s="587"/>
      <c r="G19" s="111"/>
      <c r="H19" s="112"/>
      <c r="I19" s="112"/>
      <c r="J19" s="112"/>
      <c r="K19" s="112"/>
      <c r="L19" s="112"/>
      <c r="M19" s="113"/>
      <c r="N19" s="114"/>
      <c r="O19" s="114"/>
      <c r="P19" s="80"/>
      <c r="Q19" s="80"/>
    </row>
    <row r="20" spans="1:17" ht="18" customHeight="1" thickBot="1">
      <c r="A20" s="583"/>
      <c r="B20" s="584"/>
      <c r="C20" s="585"/>
      <c r="D20" s="162" t="s">
        <v>174</v>
      </c>
      <c r="E20" s="213"/>
      <c r="F20" s="575" t="s">
        <v>216</v>
      </c>
      <c r="G20" s="576"/>
      <c r="H20" s="576"/>
      <c r="I20" s="576"/>
      <c r="J20" s="576"/>
      <c r="K20" s="576"/>
      <c r="L20" s="576"/>
      <c r="M20" s="577"/>
      <c r="N20" s="95"/>
      <c r="O20" s="95"/>
      <c r="P20" s="80"/>
      <c r="Q20" s="80"/>
    </row>
    <row r="21" spans="1:17" ht="27.6" customHeight="1" thickBot="1">
      <c r="A21" s="588" t="s">
        <v>186</v>
      </c>
      <c r="B21" s="589"/>
      <c r="C21" s="590"/>
      <c r="D21" s="145" t="s">
        <v>187</v>
      </c>
      <c r="E21" s="163"/>
      <c r="F21" s="597"/>
      <c r="G21" s="598"/>
      <c r="H21" s="139"/>
      <c r="I21" s="139"/>
      <c r="J21" s="139"/>
      <c r="K21" s="599" t="s">
        <v>176</v>
      </c>
      <c r="L21" s="600"/>
      <c r="M21" s="601"/>
      <c r="N21" s="115"/>
      <c r="O21" s="116"/>
      <c r="P21" s="116"/>
    </row>
    <row r="22" spans="1:17" ht="24" customHeight="1" thickBot="1">
      <c r="A22" s="591"/>
      <c r="B22" s="592"/>
      <c r="C22" s="593"/>
      <c r="D22" s="146" t="s">
        <v>188</v>
      </c>
      <c r="E22" s="578"/>
      <c r="F22" s="579"/>
      <c r="G22" s="579"/>
      <c r="H22" s="579"/>
      <c r="I22" s="579"/>
      <c r="J22" s="579"/>
      <c r="K22" s="560"/>
      <c r="L22" s="561"/>
      <c r="M22" s="562"/>
      <c r="N22" s="117"/>
      <c r="O22" s="118"/>
    </row>
    <row r="23" spans="1:17" ht="24" customHeight="1" thickBot="1">
      <c r="A23" s="594"/>
      <c r="B23" s="595"/>
      <c r="C23" s="596"/>
      <c r="D23" s="146" t="s">
        <v>189</v>
      </c>
      <c r="E23" s="578"/>
      <c r="F23" s="579"/>
      <c r="G23" s="579"/>
      <c r="H23" s="579"/>
      <c r="I23" s="579"/>
      <c r="J23" s="602"/>
      <c r="K23" s="560"/>
      <c r="L23" s="561"/>
      <c r="M23" s="562"/>
      <c r="N23" s="117"/>
      <c r="O23" s="118"/>
    </row>
    <row r="24" spans="1:17" ht="18" customHeight="1" thickBot="1">
      <c r="A24" s="588" t="s">
        <v>190</v>
      </c>
      <c r="B24" s="589"/>
      <c r="C24" s="589"/>
      <c r="D24" s="138" t="s">
        <v>175</v>
      </c>
      <c r="E24" s="141"/>
      <c r="F24" s="655"/>
      <c r="G24" s="656"/>
      <c r="H24" s="142"/>
      <c r="I24" s="142"/>
      <c r="J24" s="142"/>
      <c r="K24" s="657" t="s">
        <v>176</v>
      </c>
      <c r="L24" s="658"/>
      <c r="M24" s="659"/>
      <c r="N24" s="115"/>
      <c r="O24" s="116"/>
      <c r="P24" s="116"/>
    </row>
    <row r="25" spans="1:17" ht="25.5" customHeight="1" thickBot="1">
      <c r="A25" s="591"/>
      <c r="B25" s="592"/>
      <c r="C25" s="592"/>
      <c r="D25" s="140" t="s">
        <v>177</v>
      </c>
      <c r="E25" s="578"/>
      <c r="F25" s="579"/>
      <c r="G25" s="579"/>
      <c r="H25" s="579"/>
      <c r="I25" s="579"/>
      <c r="J25" s="579"/>
      <c r="K25" s="560"/>
      <c r="L25" s="561"/>
      <c r="M25" s="562"/>
      <c r="N25" s="117"/>
      <c r="O25" s="118"/>
    </row>
    <row r="26" spans="1:17" ht="18" customHeight="1" thickBot="1">
      <c r="A26" s="591"/>
      <c r="B26" s="592"/>
      <c r="C26" s="592"/>
      <c r="D26" s="143" t="s">
        <v>178</v>
      </c>
      <c r="E26" s="225"/>
      <c r="F26" s="104" t="s">
        <v>179</v>
      </c>
      <c r="G26" s="624"/>
      <c r="H26" s="624"/>
      <c r="I26" s="624"/>
      <c r="J26" s="624"/>
      <c r="K26" s="624"/>
      <c r="L26" s="624"/>
      <c r="M26" s="625"/>
    </row>
    <row r="27" spans="1:17" ht="18" customHeight="1" thickBot="1">
      <c r="A27" s="591"/>
      <c r="B27" s="592"/>
      <c r="C27" s="592"/>
      <c r="D27" s="143" t="s">
        <v>140</v>
      </c>
      <c r="E27" s="225"/>
      <c r="F27" s="104" t="s">
        <v>179</v>
      </c>
      <c r="G27" s="624"/>
      <c r="H27" s="624"/>
      <c r="I27" s="624"/>
      <c r="J27" s="624"/>
      <c r="K27" s="624"/>
      <c r="L27" s="624"/>
      <c r="M27" s="625"/>
    </row>
    <row r="28" spans="1:17" ht="27" customHeight="1" thickBot="1">
      <c r="A28" s="594"/>
      <c r="B28" s="595"/>
      <c r="C28" s="595"/>
      <c r="D28" s="144" t="s">
        <v>141</v>
      </c>
      <c r="E28" s="586"/>
      <c r="F28" s="587"/>
      <c r="G28" s="572" t="s">
        <v>180</v>
      </c>
      <c r="H28" s="573"/>
      <c r="I28" s="573"/>
      <c r="J28" s="573"/>
      <c r="K28" s="573"/>
      <c r="L28" s="573"/>
      <c r="M28" s="574"/>
    </row>
    <row r="29" spans="1:17" s="120" customFormat="1" ht="21" customHeight="1" thickBot="1">
      <c r="A29" s="607" t="s">
        <v>221</v>
      </c>
      <c r="B29" s="646"/>
      <c r="C29" s="647"/>
      <c r="D29" s="84" t="s">
        <v>191</v>
      </c>
      <c r="E29" s="159"/>
      <c r="F29" s="160"/>
      <c r="G29" s="160"/>
      <c r="H29" s="160"/>
      <c r="I29" s="160"/>
      <c r="J29" s="160"/>
      <c r="K29" s="160"/>
      <c r="L29" s="160"/>
      <c r="M29" s="161"/>
      <c r="N29" s="119"/>
      <c r="O29" s="119"/>
    </row>
    <row r="30" spans="1:17" s="120" customFormat="1" ht="21" customHeight="1" thickBot="1">
      <c r="A30" s="648"/>
      <c r="B30" s="649"/>
      <c r="C30" s="650"/>
      <c r="D30" s="84" t="s">
        <v>143</v>
      </c>
      <c r="E30" s="569"/>
      <c r="F30" s="570"/>
      <c r="G30" s="570"/>
      <c r="H30" s="570"/>
      <c r="I30" s="570"/>
      <c r="J30" s="570"/>
      <c r="K30" s="570"/>
      <c r="L30" s="570"/>
      <c r="M30" s="571"/>
      <c r="N30" s="119"/>
      <c r="O30" s="119"/>
    </row>
    <row r="31" spans="1:17" s="120" customFormat="1" ht="21" customHeight="1" thickBot="1">
      <c r="A31" s="648"/>
      <c r="B31" s="649"/>
      <c r="C31" s="650"/>
      <c r="D31" s="84" t="s">
        <v>208</v>
      </c>
      <c r="E31" s="660"/>
      <c r="F31" s="661"/>
      <c r="G31" s="661"/>
      <c r="H31" s="661"/>
      <c r="I31" s="661"/>
      <c r="J31" s="661"/>
      <c r="K31" s="661"/>
      <c r="L31" s="661"/>
      <c r="M31" s="662"/>
      <c r="N31" s="119"/>
      <c r="O31" s="119"/>
    </row>
    <row r="32" spans="1:17" s="120" customFormat="1" ht="21" customHeight="1" thickBot="1">
      <c r="A32" s="651"/>
      <c r="B32" s="652"/>
      <c r="C32" s="653"/>
      <c r="D32" s="84" t="s">
        <v>209</v>
      </c>
      <c r="E32" s="569"/>
      <c r="F32" s="570"/>
      <c r="G32" s="570"/>
      <c r="H32" s="570"/>
      <c r="I32" s="570"/>
      <c r="J32" s="570"/>
      <c r="K32" s="570"/>
      <c r="L32" s="570"/>
      <c r="M32" s="571"/>
      <c r="N32" s="119"/>
      <c r="O32" s="119"/>
    </row>
    <row r="33" spans="1:13" ht="6" customHeight="1" thickBot="1">
      <c r="A33" s="121"/>
      <c r="B33" s="121"/>
    </row>
    <row r="34" spans="1:13" s="224" customFormat="1" ht="11.25" thickBot="1">
      <c r="A34" s="123" t="s">
        <v>69</v>
      </c>
      <c r="B34" s="124"/>
      <c r="C34" s="224" t="s">
        <v>70</v>
      </c>
      <c r="F34" s="125"/>
    </row>
    <row r="35" spans="1:13" s="224" customFormat="1" ht="10.5">
      <c r="A35" s="224" t="s">
        <v>72</v>
      </c>
      <c r="B35" s="654" t="s">
        <v>146</v>
      </c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</row>
  </sheetData>
  <sheetProtection algorithmName="SHA-512" hashValue="Jfz6BuTJYAcO3mXgV/7yjc9s2fFba2T3xfCuxVZtrNhglLaz0hPEAYnO8IODOxL+31bQl7K2wkPc68knOqG3pw==" saltValue="2Gvcvgl5i/PFHPuUeP61+w==" spinCount="100000" sheet="1" objects="1" scenarios="1"/>
  <mergeCells count="48">
    <mergeCell ref="A29:C32"/>
    <mergeCell ref="E32:M32"/>
    <mergeCell ref="B35:M35"/>
    <mergeCell ref="A24:C28"/>
    <mergeCell ref="F24:G24"/>
    <mergeCell ref="K24:M24"/>
    <mergeCell ref="E25:J25"/>
    <mergeCell ref="K25:M25"/>
    <mergeCell ref="E31:M31"/>
    <mergeCell ref="G26:M26"/>
    <mergeCell ref="G27:M27"/>
    <mergeCell ref="E28:F28"/>
    <mergeCell ref="A7:B18"/>
    <mergeCell ref="D15:E15"/>
    <mergeCell ref="G15:M15"/>
    <mergeCell ref="D16:E16"/>
    <mergeCell ref="G16:M16"/>
    <mergeCell ref="D10:F10"/>
    <mergeCell ref="D11:M11"/>
    <mergeCell ref="D13:M13"/>
    <mergeCell ref="D14:M14"/>
    <mergeCell ref="G17:L17"/>
    <mergeCell ref="E18:F18"/>
    <mergeCell ref="E17:F17"/>
    <mergeCell ref="F8:G8"/>
    <mergeCell ref="I8:M8"/>
    <mergeCell ref="C9:M9"/>
    <mergeCell ref="E7:F7"/>
    <mergeCell ref="G2:L2"/>
    <mergeCell ref="A3:M3"/>
    <mergeCell ref="A4:C5"/>
    <mergeCell ref="E4:F4"/>
    <mergeCell ref="E5:F5"/>
    <mergeCell ref="A19:C20"/>
    <mergeCell ref="E19:F19"/>
    <mergeCell ref="A21:C23"/>
    <mergeCell ref="F21:G21"/>
    <mergeCell ref="K21:M21"/>
    <mergeCell ref="K22:M22"/>
    <mergeCell ref="E23:J23"/>
    <mergeCell ref="K23:M23"/>
    <mergeCell ref="D8:E8"/>
    <mergeCell ref="D12:E12"/>
    <mergeCell ref="G12:M12"/>
    <mergeCell ref="E30:M30"/>
    <mergeCell ref="G28:M28"/>
    <mergeCell ref="F20:M20"/>
    <mergeCell ref="E22:J22"/>
  </mergeCells>
  <phoneticPr fontId="2"/>
  <dataValidations count="10">
    <dataValidation type="list" allowBlank="1" showErrorMessage="1" sqref="E17:F17">
      <formula1>"監理技術者,主任技術者,現場代理人,担当技術者"</formula1>
    </dataValidation>
    <dataValidation type="list" allowBlank="1" showErrorMessage="1" sqref="E28:F28">
      <formula1>",監理技術者,主任技術者,現場代理人"</formula1>
    </dataValidation>
    <dataValidation type="list" allowBlank="1" showInputMessage="1" showErrorMessage="1" sqref="E24">
      <formula1>"表彰歴あり,,なし"</formula1>
    </dataValidation>
    <dataValidation type="whole" allowBlank="1" showInputMessage="1" showErrorMessage="1" sqref="E20">
      <formula1>0</formula1>
      <formula2>100</formula2>
    </dataValidation>
    <dataValidation allowBlank="1" showInputMessage="1" showErrorMessage="1" prompt="入力は_x000a_西暦/月/日" sqref="D15:E16 G15:L16 H21:K21 H24:K24 G26:M27 E26:E27 K22:M23 K25:M25 E31"/>
    <dataValidation type="list" allowBlank="1" showErrorMessage="1" sqref="E7:F7">
      <formula1>"施工実績あり,なし,　"</formula1>
    </dataValidation>
    <dataValidation type="list" allowBlank="1" showInputMessage="1" showErrorMessage="1" sqref="E19">
      <formula1>"評定点あり,なし"</formula1>
    </dataValidation>
    <dataValidation type="list" allowBlank="1" showErrorMessage="1" sqref="E5:F5">
      <formula1>"主任技術者,監理技術者,"</formula1>
    </dataValidation>
    <dataValidation type="list" allowBlank="1" showInputMessage="1" showErrorMessage="1" sqref="E29">
      <formula1>"資格あり,なし"</formula1>
    </dataValidation>
    <dataValidation type="list" allowBlank="1" showInputMessage="1" showErrorMessage="1" sqref="E21">
      <formula1>"複数あり,あり,なし"</formula1>
    </dataValidation>
  </dataValidations>
  <printOptions horizontalCentered="1"/>
  <pageMargins left="0.98425196850393704" right="0.39370078740157483" top="0.59055118110236227" bottom="0.39370078740157483" header="0.39370078740157483" footer="0.19685039370078741"/>
  <pageSetup paperSize="9" firstPageNumber="1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41"/>
  <sheetViews>
    <sheetView showGridLines="0" zoomScaleNormal="100" zoomScaleSheetLayoutView="100" workbookViewId="0">
      <selection activeCell="L5" sqref="L5"/>
    </sheetView>
  </sheetViews>
  <sheetFormatPr defaultRowHeight="12"/>
  <cols>
    <col min="1" max="1" width="0.625" style="83" customWidth="1"/>
    <col min="2" max="2" width="4" style="83" customWidth="1"/>
    <col min="3" max="3" width="4.125" style="83" customWidth="1"/>
    <col min="4" max="4" width="20.625" style="83" customWidth="1"/>
    <col min="5" max="5" width="15.125" style="83" customWidth="1"/>
    <col min="6" max="6" width="14.25" style="83" customWidth="1"/>
    <col min="7" max="7" width="10.625" style="122" customWidth="1"/>
    <col min="8" max="12" width="2.875" style="83" customWidth="1"/>
    <col min="13" max="13" width="5.625" style="83" customWidth="1"/>
    <col min="14" max="14" width="5.5" style="83" customWidth="1"/>
    <col min="15" max="15" width="0.625" style="83" customWidth="1"/>
    <col min="16" max="23" width="9.125" style="83" customWidth="1"/>
    <col min="24" max="16384" width="9" style="83"/>
  </cols>
  <sheetData>
    <row r="1" spans="1:16" ht="12.75" thickBot="1">
      <c r="B1" s="80" t="s">
        <v>251</v>
      </c>
      <c r="C1" s="80"/>
      <c r="D1" s="80"/>
      <c r="E1" s="80"/>
      <c r="F1" s="80"/>
      <c r="G1" s="81"/>
      <c r="H1" s="80"/>
      <c r="I1" s="80"/>
      <c r="J1" s="80"/>
      <c r="K1" s="80"/>
      <c r="L1" s="80"/>
      <c r="M1" s="80"/>
      <c r="N1" s="82"/>
      <c r="O1" s="80"/>
      <c r="P1" s="80"/>
    </row>
    <row r="2" spans="1:16" ht="14.25" thickBot="1">
      <c r="B2" s="80"/>
      <c r="C2" s="80"/>
      <c r="D2" s="80"/>
      <c r="E2" s="80"/>
      <c r="G2" s="84" t="s">
        <v>14</v>
      </c>
      <c r="H2" s="603"/>
      <c r="I2" s="604"/>
      <c r="J2" s="604"/>
      <c r="K2" s="604"/>
      <c r="L2" s="604"/>
      <c r="M2" s="605"/>
      <c r="N2" s="85"/>
      <c r="O2" s="80"/>
      <c r="P2" s="80"/>
    </row>
    <row r="3" spans="1:16" ht="42" customHeight="1" thickBot="1">
      <c r="B3" s="606" t="s">
        <v>233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80"/>
      <c r="P3" s="80"/>
    </row>
    <row r="4" spans="1:16" ht="18" customHeight="1" thickBot="1">
      <c r="B4" s="607" t="s">
        <v>234</v>
      </c>
      <c r="C4" s="608"/>
      <c r="D4" s="609"/>
      <c r="E4" s="86" t="s">
        <v>133</v>
      </c>
      <c r="F4" s="689"/>
      <c r="G4" s="614"/>
      <c r="H4" s="172"/>
      <c r="I4" s="173"/>
      <c r="J4" s="173"/>
      <c r="K4" s="173"/>
      <c r="L4" s="173"/>
      <c r="M4" s="173"/>
      <c r="N4" s="98"/>
      <c r="O4" s="80"/>
      <c r="P4" s="80"/>
    </row>
    <row r="5" spans="1:16" ht="18" customHeight="1" thickBot="1">
      <c r="B5" s="610"/>
      <c r="C5" s="611"/>
      <c r="D5" s="612"/>
      <c r="E5" s="174" t="s">
        <v>134</v>
      </c>
      <c r="F5" s="586"/>
      <c r="G5" s="587"/>
      <c r="H5" s="91"/>
      <c r="I5" s="223"/>
      <c r="J5" s="223"/>
      <c r="K5" s="223"/>
      <c r="L5" s="223"/>
      <c r="M5" s="223"/>
      <c r="N5" s="92"/>
      <c r="O5" s="80"/>
      <c r="P5" s="80"/>
    </row>
    <row r="6" spans="1:16" ht="18" customHeight="1" thickBot="1">
      <c r="B6" s="607" t="s">
        <v>235</v>
      </c>
      <c r="C6" s="608"/>
      <c r="D6" s="609"/>
      <c r="E6" s="86" t="s">
        <v>133</v>
      </c>
      <c r="F6" s="613"/>
      <c r="G6" s="614"/>
      <c r="H6" s="172"/>
      <c r="I6" s="173"/>
      <c r="J6" s="173"/>
      <c r="K6" s="173"/>
      <c r="L6" s="173"/>
      <c r="M6" s="173"/>
      <c r="N6" s="98"/>
      <c r="O6" s="80"/>
      <c r="P6" s="80"/>
    </row>
    <row r="7" spans="1:16" ht="18" customHeight="1">
      <c r="B7" s="610"/>
      <c r="C7" s="611"/>
      <c r="D7" s="612"/>
      <c r="E7" s="162" t="s">
        <v>134</v>
      </c>
      <c r="F7" s="687" t="s">
        <v>236</v>
      </c>
      <c r="G7" s="688"/>
      <c r="H7" s="175" t="s">
        <v>237</v>
      </c>
      <c r="I7" s="223"/>
      <c r="J7" s="223"/>
      <c r="K7" s="223"/>
      <c r="L7" s="223"/>
      <c r="M7" s="223"/>
      <c r="N7" s="92"/>
      <c r="O7" s="80"/>
      <c r="P7" s="80"/>
    </row>
    <row r="8" spans="1:16" ht="12.75" customHeight="1" thickBot="1">
      <c r="B8" s="93"/>
      <c r="C8" s="94"/>
      <c r="D8" s="94"/>
      <c r="E8" s="81"/>
      <c r="F8" s="176"/>
      <c r="G8" s="176"/>
      <c r="H8" s="177"/>
      <c r="I8" s="222"/>
      <c r="J8" s="222"/>
      <c r="K8" s="222"/>
      <c r="L8" s="222"/>
      <c r="M8" s="222"/>
      <c r="N8" s="95"/>
      <c r="O8" s="80"/>
      <c r="P8" s="80"/>
    </row>
    <row r="9" spans="1:16" ht="3.75" customHeight="1" thickTop="1">
      <c r="A9" s="178"/>
      <c r="B9" s="179"/>
      <c r="C9" s="180"/>
      <c r="D9" s="180"/>
      <c r="E9" s="181"/>
      <c r="F9" s="181"/>
      <c r="G9" s="181"/>
      <c r="H9" s="182"/>
      <c r="I9" s="182"/>
      <c r="J9" s="182"/>
      <c r="K9" s="182"/>
      <c r="L9" s="182"/>
      <c r="M9" s="182"/>
      <c r="N9" s="183"/>
      <c r="O9" s="184"/>
      <c r="P9" s="80"/>
    </row>
    <row r="10" spans="1:16" ht="22.5" customHeight="1" thickBot="1">
      <c r="A10" s="185"/>
      <c r="B10" s="678" t="s">
        <v>256</v>
      </c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80"/>
      <c r="O10" s="186"/>
      <c r="P10" s="80"/>
    </row>
    <row r="11" spans="1:16" ht="24.75" thickBot="1">
      <c r="A11" s="185"/>
      <c r="B11" s="617" t="s">
        <v>135</v>
      </c>
      <c r="C11" s="618"/>
      <c r="D11" s="96" t="s">
        <v>136</v>
      </c>
      <c r="E11" s="187" t="s">
        <v>43</v>
      </c>
      <c r="F11" s="586"/>
      <c r="G11" s="587"/>
      <c r="H11" s="172"/>
      <c r="I11" s="173"/>
      <c r="J11" s="173"/>
      <c r="K11" s="173"/>
      <c r="L11" s="173"/>
      <c r="M11" s="173"/>
      <c r="N11" s="188"/>
      <c r="O11" s="189"/>
      <c r="P11" s="80"/>
    </row>
    <row r="12" spans="1:16" ht="30" customHeight="1" thickBot="1">
      <c r="A12" s="185"/>
      <c r="B12" s="619"/>
      <c r="C12" s="620"/>
      <c r="D12" s="190" t="s">
        <v>137</v>
      </c>
      <c r="E12" s="681" t="s">
        <v>138</v>
      </c>
      <c r="F12" s="611"/>
      <c r="G12" s="640"/>
      <c r="H12" s="642"/>
      <c r="I12" s="191" t="s">
        <v>238</v>
      </c>
      <c r="J12" s="640"/>
      <c r="K12" s="641"/>
      <c r="L12" s="641"/>
      <c r="M12" s="641"/>
      <c r="N12" s="642"/>
      <c r="O12" s="189"/>
      <c r="P12" s="80"/>
    </row>
    <row r="13" spans="1:16" ht="24" customHeight="1" thickBot="1">
      <c r="A13" s="185"/>
      <c r="B13" s="619"/>
      <c r="C13" s="620"/>
      <c r="D13" s="682" t="s">
        <v>173</v>
      </c>
      <c r="E13" s="683"/>
      <c r="F13" s="683"/>
      <c r="G13" s="683"/>
      <c r="H13" s="683"/>
      <c r="I13" s="683"/>
      <c r="J13" s="683"/>
      <c r="K13" s="683"/>
      <c r="L13" s="683"/>
      <c r="M13" s="683"/>
      <c r="N13" s="684"/>
      <c r="O13" s="189"/>
      <c r="P13" s="80"/>
    </row>
    <row r="14" spans="1:16" ht="18" customHeight="1" thickBot="1">
      <c r="A14" s="185"/>
      <c r="B14" s="619"/>
      <c r="C14" s="620"/>
      <c r="D14" s="192" t="s">
        <v>239</v>
      </c>
      <c r="E14" s="626"/>
      <c r="F14" s="627"/>
      <c r="G14" s="628"/>
      <c r="H14" s="133"/>
      <c r="I14" s="134"/>
      <c r="J14" s="134"/>
      <c r="K14" s="134"/>
      <c r="L14" s="134"/>
      <c r="M14" s="134"/>
      <c r="N14" s="135"/>
      <c r="O14" s="189"/>
      <c r="P14" s="80"/>
    </row>
    <row r="15" spans="1:16" ht="18" customHeight="1" thickBot="1">
      <c r="A15" s="185"/>
      <c r="B15" s="619"/>
      <c r="C15" s="620"/>
      <c r="D15" s="103" t="s">
        <v>240</v>
      </c>
      <c r="E15" s="626"/>
      <c r="F15" s="627"/>
      <c r="G15" s="627"/>
      <c r="H15" s="627"/>
      <c r="I15" s="627"/>
      <c r="J15" s="627"/>
      <c r="K15" s="627"/>
      <c r="L15" s="627"/>
      <c r="M15" s="627"/>
      <c r="N15" s="628"/>
      <c r="O15" s="189"/>
      <c r="P15" s="80"/>
    </row>
    <row r="16" spans="1:16" ht="18" customHeight="1" thickBot="1">
      <c r="A16" s="185"/>
      <c r="B16" s="619"/>
      <c r="C16" s="620"/>
      <c r="D16" s="103" t="s">
        <v>139</v>
      </c>
      <c r="E16" s="565"/>
      <c r="F16" s="566"/>
      <c r="G16" s="136"/>
      <c r="H16" s="567"/>
      <c r="I16" s="567"/>
      <c r="J16" s="567"/>
      <c r="K16" s="567"/>
      <c r="L16" s="567"/>
      <c r="M16" s="567"/>
      <c r="N16" s="568"/>
      <c r="O16" s="189"/>
      <c r="P16" s="80"/>
    </row>
    <row r="17" spans="1:18" ht="18" customHeight="1" thickBot="1">
      <c r="A17" s="185"/>
      <c r="B17" s="619"/>
      <c r="C17" s="620"/>
      <c r="D17" s="192" t="s">
        <v>241</v>
      </c>
      <c r="E17" s="626"/>
      <c r="F17" s="627"/>
      <c r="G17" s="627"/>
      <c r="H17" s="627"/>
      <c r="I17" s="627"/>
      <c r="J17" s="627"/>
      <c r="K17" s="627"/>
      <c r="L17" s="627"/>
      <c r="M17" s="627"/>
      <c r="N17" s="628"/>
      <c r="O17" s="189"/>
      <c r="P17" s="80"/>
    </row>
    <row r="18" spans="1:18" ht="69" customHeight="1" thickBot="1">
      <c r="A18" s="185"/>
      <c r="B18" s="619"/>
      <c r="C18" s="620"/>
      <c r="D18" s="192" t="s">
        <v>242</v>
      </c>
      <c r="E18" s="629"/>
      <c r="F18" s="630"/>
      <c r="G18" s="630"/>
      <c r="H18" s="630"/>
      <c r="I18" s="630"/>
      <c r="J18" s="630"/>
      <c r="K18" s="630"/>
      <c r="L18" s="630"/>
      <c r="M18" s="630"/>
      <c r="N18" s="631"/>
      <c r="O18" s="189"/>
      <c r="P18" s="80"/>
    </row>
    <row r="19" spans="1:18" ht="18" customHeight="1" thickBot="1">
      <c r="A19" s="185"/>
      <c r="B19" s="619"/>
      <c r="C19" s="620"/>
      <c r="D19" s="192" t="s">
        <v>51</v>
      </c>
      <c r="E19" s="623"/>
      <c r="F19" s="624"/>
      <c r="G19" s="104" t="s">
        <v>243</v>
      </c>
      <c r="H19" s="624"/>
      <c r="I19" s="624"/>
      <c r="J19" s="624"/>
      <c r="K19" s="624"/>
      <c r="L19" s="624"/>
      <c r="M19" s="624"/>
      <c r="N19" s="625"/>
      <c r="O19" s="189"/>
      <c r="P19" s="80"/>
    </row>
    <row r="20" spans="1:18" ht="18" customHeight="1" thickBot="1">
      <c r="A20" s="185"/>
      <c r="B20" s="619"/>
      <c r="C20" s="620"/>
      <c r="D20" s="192" t="s">
        <v>140</v>
      </c>
      <c r="E20" s="623"/>
      <c r="F20" s="624"/>
      <c r="G20" s="104" t="s">
        <v>243</v>
      </c>
      <c r="H20" s="624"/>
      <c r="I20" s="624"/>
      <c r="J20" s="624"/>
      <c r="K20" s="624"/>
      <c r="L20" s="624"/>
      <c r="M20" s="624"/>
      <c r="N20" s="625"/>
      <c r="O20" s="189"/>
      <c r="P20" s="80"/>
    </row>
    <row r="21" spans="1:18" ht="18" customHeight="1" thickBot="1">
      <c r="A21" s="185"/>
      <c r="B21" s="619"/>
      <c r="C21" s="620"/>
      <c r="D21" s="192" t="s">
        <v>141</v>
      </c>
      <c r="E21" s="174" t="s">
        <v>141</v>
      </c>
      <c r="F21" s="685"/>
      <c r="G21" s="686"/>
      <c r="H21" s="674" t="s">
        <v>244</v>
      </c>
      <c r="I21" s="675"/>
      <c r="J21" s="675"/>
      <c r="K21" s="675"/>
      <c r="L21" s="675"/>
      <c r="M21" s="675"/>
      <c r="N21" s="193"/>
      <c r="O21" s="189"/>
      <c r="P21" s="80"/>
    </row>
    <row r="22" spans="1:18" ht="18" customHeight="1" thickBot="1">
      <c r="A22" s="185"/>
      <c r="B22" s="621"/>
      <c r="C22" s="622"/>
      <c r="D22" s="194" t="s">
        <v>142</v>
      </c>
      <c r="E22" s="195" t="s">
        <v>143</v>
      </c>
      <c r="F22" s="676"/>
      <c r="G22" s="677"/>
      <c r="H22" s="226"/>
      <c r="I22" s="227"/>
      <c r="J22" s="227"/>
      <c r="K22" s="227"/>
      <c r="L22" s="227"/>
      <c r="M22" s="227"/>
      <c r="N22" s="110"/>
      <c r="O22" s="189"/>
      <c r="P22" s="80"/>
    </row>
    <row r="23" spans="1:18" ht="18" customHeight="1" thickBot="1">
      <c r="A23" s="185"/>
      <c r="B23" s="580" t="s">
        <v>220</v>
      </c>
      <c r="C23" s="581"/>
      <c r="D23" s="582"/>
      <c r="E23" s="129" t="s">
        <v>144</v>
      </c>
      <c r="F23" s="586"/>
      <c r="G23" s="587"/>
      <c r="H23" s="111"/>
      <c r="I23" s="112"/>
      <c r="J23" s="112"/>
      <c r="K23" s="112"/>
      <c r="L23" s="112"/>
      <c r="M23" s="112"/>
      <c r="N23" s="113"/>
      <c r="O23" s="196"/>
      <c r="P23" s="114"/>
      <c r="Q23" s="80"/>
      <c r="R23" s="80"/>
    </row>
    <row r="24" spans="1:18" ht="18" customHeight="1" thickBot="1">
      <c r="A24" s="185"/>
      <c r="B24" s="583"/>
      <c r="C24" s="584"/>
      <c r="D24" s="585"/>
      <c r="E24" s="162" t="s">
        <v>174</v>
      </c>
      <c r="F24" s="137"/>
      <c r="G24" s="575" t="s">
        <v>245</v>
      </c>
      <c r="H24" s="576"/>
      <c r="I24" s="576"/>
      <c r="J24" s="576"/>
      <c r="K24" s="576"/>
      <c r="L24" s="576"/>
      <c r="M24" s="576"/>
      <c r="N24" s="577"/>
      <c r="O24" s="197"/>
      <c r="P24" s="95"/>
      <c r="Q24" s="80"/>
      <c r="R24" s="80"/>
    </row>
    <row r="25" spans="1:18" ht="27" customHeight="1" thickBot="1">
      <c r="A25" s="185"/>
      <c r="B25" s="588" t="s">
        <v>246</v>
      </c>
      <c r="C25" s="589"/>
      <c r="D25" s="590"/>
      <c r="E25" s="145" t="s">
        <v>187</v>
      </c>
      <c r="F25" s="163"/>
      <c r="G25" s="672"/>
      <c r="H25" s="673"/>
      <c r="I25" s="198"/>
      <c r="J25" s="198"/>
      <c r="K25" s="198"/>
      <c r="L25" s="599" t="s">
        <v>176</v>
      </c>
      <c r="M25" s="600"/>
      <c r="N25" s="601"/>
      <c r="O25" s="199"/>
      <c r="P25" s="116"/>
      <c r="Q25" s="116"/>
    </row>
    <row r="26" spans="1:18" ht="25.5" customHeight="1" thickBot="1">
      <c r="A26" s="185"/>
      <c r="B26" s="591"/>
      <c r="C26" s="592"/>
      <c r="D26" s="593"/>
      <c r="E26" s="146" t="s">
        <v>188</v>
      </c>
      <c r="F26" s="578"/>
      <c r="G26" s="579"/>
      <c r="H26" s="579"/>
      <c r="I26" s="579"/>
      <c r="J26" s="579"/>
      <c r="K26" s="579"/>
      <c r="L26" s="560"/>
      <c r="M26" s="561"/>
      <c r="N26" s="562"/>
      <c r="O26" s="200"/>
      <c r="P26" s="118"/>
    </row>
    <row r="27" spans="1:18" ht="25.5" customHeight="1" thickBot="1">
      <c r="A27" s="185"/>
      <c r="B27" s="594"/>
      <c r="C27" s="595"/>
      <c r="D27" s="596"/>
      <c r="E27" s="146" t="s">
        <v>189</v>
      </c>
      <c r="F27" s="578"/>
      <c r="G27" s="579"/>
      <c r="H27" s="579"/>
      <c r="I27" s="579"/>
      <c r="J27" s="579"/>
      <c r="K27" s="602"/>
      <c r="L27" s="560"/>
      <c r="M27" s="561"/>
      <c r="N27" s="562"/>
      <c r="O27" s="200"/>
      <c r="P27" s="118"/>
    </row>
    <row r="28" spans="1:18" ht="18" customHeight="1" thickBot="1">
      <c r="A28" s="185"/>
      <c r="B28" s="588" t="s">
        <v>247</v>
      </c>
      <c r="C28" s="589"/>
      <c r="D28" s="590"/>
      <c r="E28" s="138" t="s">
        <v>175</v>
      </c>
      <c r="F28" s="141"/>
      <c r="G28" s="655"/>
      <c r="H28" s="656"/>
      <c r="I28" s="142"/>
      <c r="J28" s="142"/>
      <c r="K28" s="142"/>
      <c r="L28" s="657" t="s">
        <v>176</v>
      </c>
      <c r="M28" s="658"/>
      <c r="N28" s="659"/>
      <c r="O28" s="199"/>
      <c r="P28" s="116"/>
      <c r="Q28" s="116"/>
    </row>
    <row r="29" spans="1:18" ht="25.5" customHeight="1" thickBot="1">
      <c r="A29" s="185"/>
      <c r="B29" s="591"/>
      <c r="C29" s="592"/>
      <c r="D29" s="593"/>
      <c r="E29" s="140" t="s">
        <v>177</v>
      </c>
      <c r="F29" s="578"/>
      <c r="G29" s="579"/>
      <c r="H29" s="579"/>
      <c r="I29" s="579"/>
      <c r="J29" s="579"/>
      <c r="K29" s="579"/>
      <c r="L29" s="560"/>
      <c r="M29" s="561"/>
      <c r="N29" s="562"/>
      <c r="O29" s="200"/>
      <c r="P29" s="118"/>
    </row>
    <row r="30" spans="1:18" ht="18" customHeight="1" thickBot="1">
      <c r="A30" s="185"/>
      <c r="B30" s="591"/>
      <c r="C30" s="592"/>
      <c r="D30" s="593"/>
      <c r="E30" s="143" t="s">
        <v>178</v>
      </c>
      <c r="F30" s="225"/>
      <c r="G30" s="104" t="s">
        <v>243</v>
      </c>
      <c r="H30" s="624"/>
      <c r="I30" s="624"/>
      <c r="J30" s="624"/>
      <c r="K30" s="624"/>
      <c r="L30" s="624"/>
      <c r="M30" s="624"/>
      <c r="N30" s="625"/>
      <c r="O30" s="189"/>
      <c r="P30" s="80"/>
    </row>
    <row r="31" spans="1:18" ht="18" customHeight="1" thickBot="1">
      <c r="A31" s="185"/>
      <c r="B31" s="591"/>
      <c r="C31" s="592"/>
      <c r="D31" s="593"/>
      <c r="E31" s="143" t="s">
        <v>248</v>
      </c>
      <c r="F31" s="225"/>
      <c r="G31" s="104" t="s">
        <v>243</v>
      </c>
      <c r="H31" s="624"/>
      <c r="I31" s="624"/>
      <c r="J31" s="624"/>
      <c r="K31" s="624"/>
      <c r="L31" s="624"/>
      <c r="M31" s="624"/>
      <c r="N31" s="625"/>
      <c r="O31" s="189"/>
      <c r="P31" s="80"/>
    </row>
    <row r="32" spans="1:18" ht="27" customHeight="1" thickBot="1">
      <c r="A32" s="185"/>
      <c r="B32" s="594"/>
      <c r="C32" s="595"/>
      <c r="D32" s="596"/>
      <c r="E32" s="144" t="s">
        <v>249</v>
      </c>
      <c r="F32" s="586"/>
      <c r="G32" s="587"/>
      <c r="H32" s="669" t="s">
        <v>180</v>
      </c>
      <c r="I32" s="670"/>
      <c r="J32" s="670"/>
      <c r="K32" s="670"/>
      <c r="L32" s="670"/>
      <c r="M32" s="670"/>
      <c r="N32" s="671"/>
      <c r="O32" s="189"/>
      <c r="P32" s="80"/>
    </row>
    <row r="33" spans="1:16" s="120" customFormat="1" ht="21" customHeight="1" thickBot="1">
      <c r="A33" s="209"/>
      <c r="B33" s="663" t="s">
        <v>250</v>
      </c>
      <c r="C33" s="664"/>
      <c r="D33" s="84" t="s">
        <v>191</v>
      </c>
      <c r="E33" s="159"/>
      <c r="F33" s="207"/>
      <c r="G33" s="160"/>
      <c r="H33" s="160"/>
      <c r="I33" s="160"/>
      <c r="J33" s="160"/>
      <c r="K33" s="160"/>
      <c r="L33" s="160"/>
      <c r="M33" s="160"/>
      <c r="N33" s="208"/>
      <c r="O33" s="189"/>
    </row>
    <row r="34" spans="1:16" s="120" customFormat="1" ht="21" customHeight="1" thickBot="1">
      <c r="A34" s="209"/>
      <c r="B34" s="665"/>
      <c r="C34" s="666"/>
      <c r="D34" s="84" t="s">
        <v>143</v>
      </c>
      <c r="E34" s="569"/>
      <c r="F34" s="570"/>
      <c r="G34" s="570"/>
      <c r="H34" s="570"/>
      <c r="I34" s="570"/>
      <c r="J34" s="570"/>
      <c r="K34" s="570"/>
      <c r="L34" s="570"/>
      <c r="M34" s="570"/>
      <c r="N34" s="571"/>
      <c r="O34" s="189"/>
    </row>
    <row r="35" spans="1:16" s="120" customFormat="1" ht="21" customHeight="1" thickBot="1">
      <c r="A35" s="209"/>
      <c r="B35" s="665"/>
      <c r="C35" s="666"/>
      <c r="D35" s="84" t="s">
        <v>208</v>
      </c>
      <c r="E35" s="660"/>
      <c r="F35" s="661"/>
      <c r="G35" s="661"/>
      <c r="H35" s="661"/>
      <c r="I35" s="661"/>
      <c r="J35" s="661"/>
      <c r="K35" s="661"/>
      <c r="L35" s="661"/>
      <c r="M35" s="661"/>
      <c r="N35" s="662"/>
      <c r="O35" s="189"/>
    </row>
    <row r="36" spans="1:16" s="120" customFormat="1" ht="21" customHeight="1" thickBot="1">
      <c r="A36" s="209"/>
      <c r="B36" s="667"/>
      <c r="C36" s="668"/>
      <c r="D36" s="84" t="s">
        <v>209</v>
      </c>
      <c r="E36" s="569"/>
      <c r="F36" s="570"/>
      <c r="G36" s="570"/>
      <c r="H36" s="570"/>
      <c r="I36" s="570"/>
      <c r="J36" s="570"/>
      <c r="K36" s="570"/>
      <c r="L36" s="570"/>
      <c r="M36" s="570"/>
      <c r="N36" s="571"/>
      <c r="O36" s="189"/>
    </row>
    <row r="37" spans="1:16" s="120" customFormat="1" ht="20.25" customHeight="1" thickBot="1">
      <c r="A37" s="210"/>
      <c r="B37" s="201"/>
      <c r="C37" s="202"/>
      <c r="D37" s="202"/>
      <c r="E37" s="203"/>
      <c r="F37" s="204"/>
      <c r="G37" s="204"/>
      <c r="H37" s="204"/>
      <c r="I37" s="204"/>
      <c r="J37" s="204"/>
      <c r="K37" s="204"/>
      <c r="L37" s="204"/>
      <c r="M37" s="204"/>
      <c r="N37" s="204"/>
      <c r="O37" s="205"/>
      <c r="P37" s="119"/>
    </row>
    <row r="38" spans="1:16" ht="13.5" customHeight="1" thickTop="1" thickBot="1">
      <c r="B38" s="121"/>
      <c r="C38" s="121"/>
    </row>
    <row r="39" spans="1:16" s="224" customFormat="1" ht="10.5" customHeight="1" thickBot="1">
      <c r="B39" s="123" t="s">
        <v>69</v>
      </c>
      <c r="C39" s="124"/>
      <c r="D39" s="224" t="s">
        <v>70</v>
      </c>
      <c r="G39" s="125"/>
    </row>
    <row r="40" spans="1:16" s="224" customFormat="1" ht="11.25" thickBot="1">
      <c r="B40" s="123"/>
      <c r="C40" s="206"/>
      <c r="D40" s="224" t="s">
        <v>145</v>
      </c>
      <c r="G40" s="125"/>
    </row>
    <row r="41" spans="1:16" s="224" customFormat="1" ht="10.5">
      <c r="B41" s="224" t="s">
        <v>72</v>
      </c>
      <c r="C41" s="654" t="s">
        <v>146</v>
      </c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</row>
  </sheetData>
  <sheetProtection algorithmName="SHA-512" hashValue="DyKsR7shGfE4eiwDAnk8y9xLkq9sl1j1XHKNfTlQC0Hkd6vN2K3CQNvPUXySMmFm5KA/bwc+9MObrWQPJTRVjA==" saltValue="oatDMXQThhwNQ6jYD/hnOw==" spinCount="100000" sheet="1" objects="1" scenarios="1"/>
  <mergeCells count="52">
    <mergeCell ref="B6:D7"/>
    <mergeCell ref="F6:G6"/>
    <mergeCell ref="F7:G7"/>
    <mergeCell ref="H2:M2"/>
    <mergeCell ref="B3:N3"/>
    <mergeCell ref="B4:D5"/>
    <mergeCell ref="F4:G4"/>
    <mergeCell ref="F5:G5"/>
    <mergeCell ref="B10:N10"/>
    <mergeCell ref="B11:C22"/>
    <mergeCell ref="F11:G11"/>
    <mergeCell ref="E12:F12"/>
    <mergeCell ref="G12:H12"/>
    <mergeCell ref="J12:N12"/>
    <mergeCell ref="D13:N13"/>
    <mergeCell ref="E14:G14"/>
    <mergeCell ref="E15:N15"/>
    <mergeCell ref="E16:F16"/>
    <mergeCell ref="H16:N16"/>
    <mergeCell ref="E17:N17"/>
    <mergeCell ref="E18:N18"/>
    <mergeCell ref="E19:F19"/>
    <mergeCell ref="H19:N19"/>
    <mergeCell ref="F21:G21"/>
    <mergeCell ref="E20:F20"/>
    <mergeCell ref="H20:N20"/>
    <mergeCell ref="B25:D27"/>
    <mergeCell ref="G25:H25"/>
    <mergeCell ref="L25:N25"/>
    <mergeCell ref="F26:K26"/>
    <mergeCell ref="L26:N26"/>
    <mergeCell ref="F27:K27"/>
    <mergeCell ref="L27:N27"/>
    <mergeCell ref="H21:M21"/>
    <mergeCell ref="F22:G22"/>
    <mergeCell ref="B23:D24"/>
    <mergeCell ref="F23:G23"/>
    <mergeCell ref="G24:N24"/>
    <mergeCell ref="B28:D32"/>
    <mergeCell ref="G28:H28"/>
    <mergeCell ref="L28:N28"/>
    <mergeCell ref="F29:K29"/>
    <mergeCell ref="L29:N29"/>
    <mergeCell ref="H30:N30"/>
    <mergeCell ref="H31:N31"/>
    <mergeCell ref="F32:G32"/>
    <mergeCell ref="H32:N32"/>
    <mergeCell ref="E36:N36"/>
    <mergeCell ref="B33:C36"/>
    <mergeCell ref="E34:N34"/>
    <mergeCell ref="E35:N35"/>
    <mergeCell ref="C41:N41"/>
  </mergeCells>
  <phoneticPr fontId="2"/>
  <dataValidations count="10">
    <dataValidation type="list" allowBlank="1" showInputMessage="1" showErrorMessage="1" sqref="F25">
      <formula1>"複数あり,あり,なし"</formula1>
    </dataValidation>
    <dataValidation allowBlank="1" showErrorMessage="1" sqref="F7:G8"/>
    <dataValidation type="list" allowBlank="1" showErrorMessage="1" sqref="F5:G5">
      <formula1>"主任技術者,監理技術者,"</formula1>
    </dataValidation>
    <dataValidation type="list" allowBlank="1" showInputMessage="1" showErrorMessage="1" sqref="F23">
      <formula1>"評定点あり,なし"</formula1>
    </dataValidation>
    <dataValidation type="list" allowBlank="1" showErrorMessage="1" sqref="F11:G11">
      <formula1>"施工実績あり,なし,　"</formula1>
    </dataValidation>
    <dataValidation allowBlank="1" showInputMessage="1" showErrorMessage="1" prompt="入力は_x000a_西暦/月/日" sqref="E19:F20 H19:M20 I25:L25 I28:L28 H30:N31 F30:F31 L26:N27 L29:N29 E35"/>
    <dataValidation type="whole" allowBlank="1" showInputMessage="1" showErrorMessage="1" sqref="F24">
      <formula1>0</formula1>
      <formula2>100</formula2>
    </dataValidation>
    <dataValidation type="list" allowBlank="1" showInputMessage="1" showErrorMessage="1" sqref="F28">
      <formula1>"表彰歴あり,,なし"</formula1>
    </dataValidation>
    <dataValidation type="list" allowBlank="1" showErrorMessage="1" sqref="F21:G21 F32:G32">
      <formula1>",監理技術者,主任技術者,現場代理人"</formula1>
    </dataValidation>
    <dataValidation type="list" allowBlank="1" showInputMessage="1" showErrorMessage="1" sqref="E33">
      <formula1>"資格あり,なし"</formula1>
    </dataValidation>
  </dataValidations>
  <printOptions horizontalCentered="1"/>
  <pageMargins left="0.98425196850393704" right="0.39370078740157483" top="0.59055118110236227" bottom="0.39370078740157483" header="0.39370078740157483" footer="0.19685039370078741"/>
  <pageSetup paperSize="9" scale="92" firstPageNumber="1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47"/>
  <sheetViews>
    <sheetView zoomScaleNormal="100" workbookViewId="0">
      <selection activeCell="O19" sqref="O19"/>
    </sheetView>
  </sheetViews>
  <sheetFormatPr defaultRowHeight="13.5"/>
  <cols>
    <col min="1" max="1" width="9" style="158"/>
    <col min="2" max="2" width="7.75" style="158" customWidth="1"/>
    <col min="3" max="3" width="14.375" style="158" customWidth="1"/>
    <col min="4" max="6" width="5.625" style="158" customWidth="1"/>
    <col min="7" max="7" width="11.25" style="158" customWidth="1"/>
    <col min="8" max="8" width="5.625" style="158" customWidth="1"/>
    <col min="9" max="10" width="9" style="158"/>
    <col min="11" max="14" width="5.625" style="158" customWidth="1"/>
    <col min="15" max="16384" width="9" style="158"/>
  </cols>
  <sheetData>
    <row r="1" spans="1:16" ht="14.25" thickBot="1">
      <c r="A1" s="147" t="s">
        <v>217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6" s="83" customFormat="1" ht="15" thickBot="1">
      <c r="A2" s="80"/>
      <c r="B2" s="80"/>
      <c r="C2" s="80"/>
      <c r="D2" s="80"/>
      <c r="E2" s="80"/>
      <c r="H2" s="724" t="s">
        <v>14</v>
      </c>
      <c r="I2" s="725"/>
      <c r="J2" s="726"/>
      <c r="K2" s="727"/>
      <c r="L2" s="727"/>
      <c r="M2" s="728"/>
      <c r="N2" s="85"/>
      <c r="O2" s="80"/>
      <c r="P2" s="80"/>
    </row>
    <row r="3" spans="1:16" s="83" customFormat="1" ht="42" customHeight="1" thickBot="1">
      <c r="A3" s="606" t="s">
        <v>194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80"/>
      <c r="P3" s="80"/>
    </row>
    <row r="4" spans="1:16" s="275" customFormat="1" ht="18" customHeight="1" thickBot="1">
      <c r="A4" s="148" t="s">
        <v>17</v>
      </c>
      <c r="B4" s="729" t="str">
        <f>'様式-共1（JV単体，Ⅰ型，資格）'!C8</f>
        <v>地下鉄南北線泉中央配電室低圧盤更新工事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1"/>
    </row>
    <row r="5" spans="1:16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6" ht="12.75" customHeight="1" thickBo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6" ht="18" customHeight="1">
      <c r="A7" s="690">
        <v>1</v>
      </c>
      <c r="B7" s="692" t="s">
        <v>195</v>
      </c>
      <c r="C7" s="693"/>
      <c r="D7" s="693"/>
      <c r="E7" s="693"/>
      <c r="F7" s="693"/>
      <c r="G7" s="693"/>
      <c r="H7" s="694"/>
      <c r="I7" s="698" t="s">
        <v>107</v>
      </c>
      <c r="J7" s="690"/>
      <c r="K7" s="699"/>
      <c r="L7" s="700"/>
      <c r="M7" s="700"/>
      <c r="N7" s="701"/>
    </row>
    <row r="8" spans="1:16" ht="18" customHeight="1" thickBot="1">
      <c r="A8" s="690"/>
      <c r="B8" s="695"/>
      <c r="C8" s="696"/>
      <c r="D8" s="696"/>
      <c r="E8" s="696"/>
      <c r="F8" s="696"/>
      <c r="G8" s="696"/>
      <c r="H8" s="697"/>
      <c r="I8" s="698"/>
      <c r="J8" s="690"/>
      <c r="K8" s="702"/>
      <c r="L8" s="703"/>
      <c r="M8" s="703"/>
      <c r="N8" s="704"/>
    </row>
    <row r="9" spans="1:16" ht="18" customHeight="1" thickBot="1">
      <c r="A9" s="691"/>
      <c r="B9" s="705" t="s">
        <v>196</v>
      </c>
      <c r="C9" s="706"/>
      <c r="D9" s="707"/>
      <c r="E9" s="708"/>
      <c r="F9" s="708"/>
      <c r="G9" s="708"/>
      <c r="H9" s="709"/>
      <c r="I9" s="698" t="s">
        <v>108</v>
      </c>
      <c r="J9" s="690"/>
      <c r="K9" s="707"/>
      <c r="L9" s="708"/>
      <c r="M9" s="708"/>
      <c r="N9" s="709"/>
    </row>
    <row r="10" spans="1:16" ht="18" customHeight="1" thickBot="1">
      <c r="A10" s="691"/>
      <c r="B10" s="690" t="s">
        <v>197</v>
      </c>
      <c r="C10" s="717"/>
      <c r="D10" s="707"/>
      <c r="E10" s="708"/>
      <c r="F10" s="708"/>
      <c r="G10" s="708"/>
      <c r="H10" s="709"/>
      <c r="I10" s="698" t="s">
        <v>198</v>
      </c>
      <c r="J10" s="690"/>
      <c r="K10" s="707"/>
      <c r="L10" s="708"/>
      <c r="M10" s="708"/>
      <c r="N10" s="709"/>
    </row>
    <row r="11" spans="1:16" ht="18" customHeight="1" thickBot="1">
      <c r="A11" s="691"/>
      <c r="B11" s="690" t="s">
        <v>199</v>
      </c>
      <c r="C11" s="717"/>
      <c r="D11" s="710"/>
      <c r="E11" s="711"/>
      <c r="F11" s="711"/>
      <c r="G11" s="711"/>
      <c r="H11" s="712"/>
      <c r="I11" s="722" t="s">
        <v>200</v>
      </c>
      <c r="J11" s="723"/>
      <c r="K11" s="710"/>
      <c r="L11" s="711"/>
      <c r="M11" s="711"/>
      <c r="N11" s="712"/>
    </row>
    <row r="12" spans="1:16" ht="18" customHeight="1" thickBot="1">
      <c r="A12" s="691"/>
      <c r="B12" s="690" t="s">
        <v>201</v>
      </c>
      <c r="C12" s="717"/>
      <c r="D12" s="707" t="s">
        <v>202</v>
      </c>
      <c r="E12" s="708"/>
      <c r="F12" s="708"/>
      <c r="G12" s="718"/>
      <c r="H12" s="719" t="s">
        <v>210</v>
      </c>
      <c r="I12" s="720"/>
      <c r="J12" s="721" t="s">
        <v>202</v>
      </c>
      <c r="K12" s="708"/>
      <c r="L12" s="708"/>
      <c r="M12" s="708"/>
      <c r="N12" s="709"/>
    </row>
    <row r="13" spans="1:16" ht="18" customHeight="1">
      <c r="A13" s="690">
        <v>2</v>
      </c>
      <c r="B13" s="692" t="s">
        <v>195</v>
      </c>
      <c r="C13" s="693"/>
      <c r="D13" s="693"/>
      <c r="E13" s="693"/>
      <c r="F13" s="693"/>
      <c r="G13" s="693"/>
      <c r="H13" s="694"/>
      <c r="I13" s="698" t="s">
        <v>107</v>
      </c>
      <c r="J13" s="690"/>
      <c r="K13" s="699"/>
      <c r="L13" s="700"/>
      <c r="M13" s="700"/>
      <c r="N13" s="701"/>
    </row>
    <row r="14" spans="1:16" ht="18" customHeight="1" thickBot="1">
      <c r="A14" s="690"/>
      <c r="B14" s="695"/>
      <c r="C14" s="696"/>
      <c r="D14" s="696"/>
      <c r="E14" s="696"/>
      <c r="F14" s="696"/>
      <c r="G14" s="696"/>
      <c r="H14" s="697"/>
      <c r="I14" s="698"/>
      <c r="J14" s="690"/>
      <c r="K14" s="702"/>
      <c r="L14" s="703"/>
      <c r="M14" s="703"/>
      <c r="N14" s="704"/>
    </row>
    <row r="15" spans="1:16" ht="18" customHeight="1" thickBot="1">
      <c r="A15" s="691"/>
      <c r="B15" s="705" t="s">
        <v>196</v>
      </c>
      <c r="C15" s="706"/>
      <c r="D15" s="707"/>
      <c r="E15" s="708"/>
      <c r="F15" s="708"/>
      <c r="G15" s="708"/>
      <c r="H15" s="709"/>
      <c r="I15" s="698" t="s">
        <v>108</v>
      </c>
      <c r="J15" s="690"/>
      <c r="K15" s="707"/>
      <c r="L15" s="708"/>
      <c r="M15" s="708"/>
      <c r="N15" s="709"/>
    </row>
    <row r="16" spans="1:16" ht="18" customHeight="1" thickBot="1">
      <c r="A16" s="691"/>
      <c r="B16" s="690" t="s">
        <v>197</v>
      </c>
      <c r="C16" s="717"/>
      <c r="D16" s="707"/>
      <c r="E16" s="708"/>
      <c r="F16" s="708"/>
      <c r="G16" s="708"/>
      <c r="H16" s="709"/>
      <c r="I16" s="698" t="s">
        <v>198</v>
      </c>
      <c r="J16" s="690"/>
      <c r="K16" s="707"/>
      <c r="L16" s="708"/>
      <c r="M16" s="708"/>
      <c r="N16" s="709"/>
    </row>
    <row r="17" spans="1:14" ht="18" customHeight="1" thickBot="1">
      <c r="A17" s="691"/>
      <c r="B17" s="690" t="s">
        <v>199</v>
      </c>
      <c r="C17" s="717"/>
      <c r="D17" s="710"/>
      <c r="E17" s="711"/>
      <c r="F17" s="711"/>
      <c r="G17" s="711"/>
      <c r="H17" s="712"/>
      <c r="I17" s="722" t="s">
        <v>200</v>
      </c>
      <c r="J17" s="723"/>
      <c r="K17" s="710"/>
      <c r="L17" s="711"/>
      <c r="M17" s="711"/>
      <c r="N17" s="712"/>
    </row>
    <row r="18" spans="1:14" ht="18" customHeight="1" thickBot="1">
      <c r="A18" s="691"/>
      <c r="B18" s="690" t="s">
        <v>201</v>
      </c>
      <c r="C18" s="717"/>
      <c r="D18" s="707" t="s">
        <v>202</v>
      </c>
      <c r="E18" s="708"/>
      <c r="F18" s="708"/>
      <c r="G18" s="718"/>
      <c r="H18" s="719" t="s">
        <v>210</v>
      </c>
      <c r="I18" s="720"/>
      <c r="J18" s="721" t="s">
        <v>202</v>
      </c>
      <c r="K18" s="708"/>
      <c r="L18" s="708"/>
      <c r="M18" s="708"/>
      <c r="N18" s="709"/>
    </row>
    <row r="19" spans="1:14" ht="18" customHeight="1">
      <c r="A19" s="690">
        <v>3</v>
      </c>
      <c r="B19" s="692" t="s">
        <v>195</v>
      </c>
      <c r="C19" s="693"/>
      <c r="D19" s="693"/>
      <c r="E19" s="693"/>
      <c r="F19" s="693"/>
      <c r="G19" s="693"/>
      <c r="H19" s="694"/>
      <c r="I19" s="698" t="s">
        <v>107</v>
      </c>
      <c r="J19" s="690"/>
      <c r="K19" s="699"/>
      <c r="L19" s="700"/>
      <c r="M19" s="700"/>
      <c r="N19" s="701"/>
    </row>
    <row r="20" spans="1:14" ht="18" customHeight="1" thickBot="1">
      <c r="A20" s="690"/>
      <c r="B20" s="695"/>
      <c r="C20" s="696"/>
      <c r="D20" s="696"/>
      <c r="E20" s="696"/>
      <c r="F20" s="696"/>
      <c r="G20" s="696"/>
      <c r="H20" s="697"/>
      <c r="I20" s="698"/>
      <c r="J20" s="690"/>
      <c r="K20" s="702"/>
      <c r="L20" s="703"/>
      <c r="M20" s="703"/>
      <c r="N20" s="704"/>
    </row>
    <row r="21" spans="1:14" ht="18" customHeight="1" thickBot="1">
      <c r="A21" s="691"/>
      <c r="B21" s="705" t="s">
        <v>196</v>
      </c>
      <c r="C21" s="706"/>
      <c r="D21" s="707"/>
      <c r="E21" s="708"/>
      <c r="F21" s="708"/>
      <c r="G21" s="708"/>
      <c r="H21" s="709"/>
      <c r="I21" s="698" t="s">
        <v>108</v>
      </c>
      <c r="J21" s="690"/>
      <c r="K21" s="707"/>
      <c r="L21" s="708"/>
      <c r="M21" s="708"/>
      <c r="N21" s="709"/>
    </row>
    <row r="22" spans="1:14" ht="18" customHeight="1" thickBot="1">
      <c r="A22" s="691"/>
      <c r="B22" s="690" t="s">
        <v>197</v>
      </c>
      <c r="C22" s="717"/>
      <c r="D22" s="707"/>
      <c r="E22" s="708"/>
      <c r="F22" s="708"/>
      <c r="G22" s="708"/>
      <c r="H22" s="709"/>
      <c r="I22" s="698" t="s">
        <v>198</v>
      </c>
      <c r="J22" s="690"/>
      <c r="K22" s="707"/>
      <c r="L22" s="708"/>
      <c r="M22" s="708"/>
      <c r="N22" s="709"/>
    </row>
    <row r="23" spans="1:14" ht="18" customHeight="1" thickBot="1">
      <c r="A23" s="691"/>
      <c r="B23" s="690" t="s">
        <v>199</v>
      </c>
      <c r="C23" s="717"/>
      <c r="D23" s="710"/>
      <c r="E23" s="711"/>
      <c r="F23" s="711"/>
      <c r="G23" s="711"/>
      <c r="H23" s="712"/>
      <c r="I23" s="722" t="s">
        <v>200</v>
      </c>
      <c r="J23" s="723"/>
      <c r="K23" s="710"/>
      <c r="L23" s="711"/>
      <c r="M23" s="711"/>
      <c r="N23" s="712"/>
    </row>
    <row r="24" spans="1:14" ht="18" customHeight="1" thickBot="1">
      <c r="A24" s="691"/>
      <c r="B24" s="690" t="s">
        <v>201</v>
      </c>
      <c r="C24" s="717"/>
      <c r="D24" s="707" t="s">
        <v>202</v>
      </c>
      <c r="E24" s="708"/>
      <c r="F24" s="708"/>
      <c r="G24" s="718"/>
      <c r="H24" s="719" t="s">
        <v>210</v>
      </c>
      <c r="I24" s="720"/>
      <c r="J24" s="721" t="s">
        <v>202</v>
      </c>
      <c r="K24" s="708"/>
      <c r="L24" s="708"/>
      <c r="M24" s="708"/>
      <c r="N24" s="709"/>
    </row>
    <row r="25" spans="1:14" ht="18" customHeight="1">
      <c r="A25" s="690">
        <v>4</v>
      </c>
      <c r="B25" s="692" t="s">
        <v>195</v>
      </c>
      <c r="C25" s="693"/>
      <c r="D25" s="693"/>
      <c r="E25" s="693"/>
      <c r="F25" s="693"/>
      <c r="G25" s="693"/>
      <c r="H25" s="694"/>
      <c r="I25" s="698" t="s">
        <v>107</v>
      </c>
      <c r="J25" s="690"/>
      <c r="K25" s="699"/>
      <c r="L25" s="700"/>
      <c r="M25" s="700"/>
      <c r="N25" s="701"/>
    </row>
    <row r="26" spans="1:14" ht="18" customHeight="1" thickBot="1">
      <c r="A26" s="690"/>
      <c r="B26" s="695"/>
      <c r="C26" s="696"/>
      <c r="D26" s="696"/>
      <c r="E26" s="696"/>
      <c r="F26" s="696"/>
      <c r="G26" s="696"/>
      <c r="H26" s="697"/>
      <c r="I26" s="698"/>
      <c r="J26" s="690"/>
      <c r="K26" s="702"/>
      <c r="L26" s="703"/>
      <c r="M26" s="703"/>
      <c r="N26" s="704"/>
    </row>
    <row r="27" spans="1:14" ht="18" customHeight="1" thickBot="1">
      <c r="A27" s="691"/>
      <c r="B27" s="705" t="s">
        <v>196</v>
      </c>
      <c r="C27" s="706"/>
      <c r="D27" s="707"/>
      <c r="E27" s="708"/>
      <c r="F27" s="708"/>
      <c r="G27" s="708"/>
      <c r="H27" s="709"/>
      <c r="I27" s="698" t="s">
        <v>108</v>
      </c>
      <c r="J27" s="690"/>
      <c r="K27" s="707"/>
      <c r="L27" s="708"/>
      <c r="M27" s="708"/>
      <c r="N27" s="709"/>
    </row>
    <row r="28" spans="1:14" ht="18" customHeight="1" thickBot="1">
      <c r="A28" s="691"/>
      <c r="B28" s="690" t="s">
        <v>197</v>
      </c>
      <c r="C28" s="717"/>
      <c r="D28" s="707"/>
      <c r="E28" s="708"/>
      <c r="F28" s="708"/>
      <c r="G28" s="708"/>
      <c r="H28" s="709"/>
      <c r="I28" s="698" t="s">
        <v>198</v>
      </c>
      <c r="J28" s="690"/>
      <c r="K28" s="707"/>
      <c r="L28" s="708"/>
      <c r="M28" s="708"/>
      <c r="N28" s="709"/>
    </row>
    <row r="29" spans="1:14" ht="18" customHeight="1" thickBot="1">
      <c r="A29" s="691"/>
      <c r="B29" s="690" t="s">
        <v>199</v>
      </c>
      <c r="C29" s="717"/>
      <c r="D29" s="710"/>
      <c r="E29" s="711"/>
      <c r="F29" s="711"/>
      <c r="G29" s="711"/>
      <c r="H29" s="712"/>
      <c r="I29" s="722" t="s">
        <v>200</v>
      </c>
      <c r="J29" s="723"/>
      <c r="K29" s="710"/>
      <c r="L29" s="711"/>
      <c r="M29" s="711"/>
      <c r="N29" s="712"/>
    </row>
    <row r="30" spans="1:14" ht="18" customHeight="1" thickBot="1">
      <c r="A30" s="691"/>
      <c r="B30" s="690" t="s">
        <v>201</v>
      </c>
      <c r="C30" s="717"/>
      <c r="D30" s="707" t="s">
        <v>202</v>
      </c>
      <c r="E30" s="708"/>
      <c r="F30" s="708"/>
      <c r="G30" s="718"/>
      <c r="H30" s="719" t="s">
        <v>210</v>
      </c>
      <c r="I30" s="720"/>
      <c r="J30" s="721" t="s">
        <v>202</v>
      </c>
      <c r="K30" s="708"/>
      <c r="L30" s="708"/>
      <c r="M30" s="708"/>
      <c r="N30" s="709"/>
    </row>
    <row r="31" spans="1:14" ht="18" customHeight="1">
      <c r="A31" s="690">
        <v>5</v>
      </c>
      <c r="B31" s="692" t="s">
        <v>195</v>
      </c>
      <c r="C31" s="693"/>
      <c r="D31" s="693"/>
      <c r="E31" s="693"/>
      <c r="F31" s="693"/>
      <c r="G31" s="693"/>
      <c r="H31" s="694"/>
      <c r="I31" s="698" t="s">
        <v>107</v>
      </c>
      <c r="J31" s="690"/>
      <c r="K31" s="699"/>
      <c r="L31" s="700"/>
      <c r="M31" s="700"/>
      <c r="N31" s="701"/>
    </row>
    <row r="32" spans="1:14" ht="18" customHeight="1" thickBot="1">
      <c r="A32" s="690"/>
      <c r="B32" s="695"/>
      <c r="C32" s="696"/>
      <c r="D32" s="696"/>
      <c r="E32" s="696"/>
      <c r="F32" s="696"/>
      <c r="G32" s="696"/>
      <c r="H32" s="697"/>
      <c r="I32" s="698"/>
      <c r="J32" s="690"/>
      <c r="K32" s="702"/>
      <c r="L32" s="703"/>
      <c r="M32" s="703"/>
      <c r="N32" s="704"/>
    </row>
    <row r="33" spans="1:14" ht="18" customHeight="1" thickBot="1">
      <c r="A33" s="691"/>
      <c r="B33" s="705" t="s">
        <v>196</v>
      </c>
      <c r="C33" s="706"/>
      <c r="D33" s="707"/>
      <c r="E33" s="708"/>
      <c r="F33" s="708"/>
      <c r="G33" s="708"/>
      <c r="H33" s="709"/>
      <c r="I33" s="698" t="s">
        <v>108</v>
      </c>
      <c r="J33" s="690"/>
      <c r="K33" s="707"/>
      <c r="L33" s="708"/>
      <c r="M33" s="708"/>
      <c r="N33" s="709"/>
    </row>
    <row r="34" spans="1:14" ht="18" customHeight="1" thickBot="1">
      <c r="A34" s="691"/>
      <c r="B34" s="690" t="s">
        <v>197</v>
      </c>
      <c r="C34" s="717"/>
      <c r="D34" s="707"/>
      <c r="E34" s="708"/>
      <c r="F34" s="708"/>
      <c r="G34" s="708"/>
      <c r="H34" s="709"/>
      <c r="I34" s="698" t="s">
        <v>198</v>
      </c>
      <c r="J34" s="690"/>
      <c r="K34" s="707"/>
      <c r="L34" s="708"/>
      <c r="M34" s="708"/>
      <c r="N34" s="709"/>
    </row>
    <row r="35" spans="1:14" ht="18" customHeight="1" thickBot="1">
      <c r="A35" s="691"/>
      <c r="B35" s="690" t="s">
        <v>199</v>
      </c>
      <c r="C35" s="717"/>
      <c r="D35" s="710"/>
      <c r="E35" s="711"/>
      <c r="F35" s="711"/>
      <c r="G35" s="711"/>
      <c r="H35" s="712"/>
      <c r="I35" s="722" t="s">
        <v>200</v>
      </c>
      <c r="J35" s="723"/>
      <c r="K35" s="710"/>
      <c r="L35" s="711"/>
      <c r="M35" s="711"/>
      <c r="N35" s="712"/>
    </row>
    <row r="36" spans="1:14" ht="18" customHeight="1" thickBot="1">
      <c r="A36" s="691"/>
      <c r="B36" s="690" t="s">
        <v>201</v>
      </c>
      <c r="C36" s="717"/>
      <c r="D36" s="707" t="s">
        <v>202</v>
      </c>
      <c r="E36" s="708"/>
      <c r="F36" s="708"/>
      <c r="G36" s="718"/>
      <c r="H36" s="719" t="s">
        <v>210</v>
      </c>
      <c r="I36" s="720"/>
      <c r="J36" s="721" t="s">
        <v>202</v>
      </c>
      <c r="K36" s="708"/>
      <c r="L36" s="708"/>
      <c r="M36" s="708"/>
      <c r="N36" s="709"/>
    </row>
    <row r="37" spans="1:14" ht="8.25" customHeight="1">
      <c r="A37" s="149"/>
      <c r="B37" s="149"/>
      <c r="C37" s="149"/>
      <c r="D37" s="228"/>
      <c r="E37" s="228"/>
      <c r="F37" s="228"/>
      <c r="G37" s="228"/>
      <c r="H37" s="228"/>
      <c r="I37" s="228"/>
      <c r="J37" s="228"/>
      <c r="K37" s="228"/>
      <c r="L37" s="228"/>
      <c r="M37" s="149"/>
      <c r="N37" s="149"/>
    </row>
    <row r="38" spans="1:14" s="64" customFormat="1" ht="18" customHeight="1">
      <c r="A38" s="691" t="s">
        <v>213</v>
      </c>
      <c r="B38" s="691"/>
      <c r="C38" s="691"/>
      <c r="D38" s="713" t="s">
        <v>203</v>
      </c>
      <c r="E38" s="713"/>
      <c r="F38" s="713"/>
      <c r="G38" s="713"/>
      <c r="H38" s="713"/>
      <c r="I38" s="713"/>
      <c r="J38" s="713"/>
      <c r="K38" s="713"/>
      <c r="L38" s="714" t="s">
        <v>211</v>
      </c>
      <c r="M38" s="715"/>
      <c r="N38" s="716"/>
    </row>
    <row r="39" spans="1:14" ht="14.25" thickBo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s="153" customFormat="1" ht="12" thickBot="1">
      <c r="A40" s="150" t="s">
        <v>69</v>
      </c>
      <c r="B40" s="151"/>
      <c r="C40" s="152" t="s">
        <v>145</v>
      </c>
      <c r="E40" s="152"/>
      <c r="F40" s="152"/>
    </row>
    <row r="41" spans="1:14" s="153" customFormat="1" ht="11.25">
      <c r="A41" s="154" t="s">
        <v>72</v>
      </c>
      <c r="B41" s="155" t="s">
        <v>204</v>
      </c>
    </row>
    <row r="42" spans="1:14" s="153" customFormat="1" ht="11.25">
      <c r="A42" s="154"/>
      <c r="B42" s="155" t="s">
        <v>212</v>
      </c>
    </row>
    <row r="43" spans="1:14" s="153" customFormat="1" ht="11.25">
      <c r="A43" s="154" t="s">
        <v>106</v>
      </c>
      <c r="B43" s="153" t="s">
        <v>205</v>
      </c>
    </row>
    <row r="44" spans="1:14" s="153" customFormat="1" ht="11.25">
      <c r="A44" s="154" t="s">
        <v>206</v>
      </c>
      <c r="B44" s="156" t="s">
        <v>207</v>
      </c>
    </row>
    <row r="45" spans="1:14">
      <c r="A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4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4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</sheetData>
  <sheetProtection algorithmName="SHA-512" hashValue="QAMKjVtAftBRy3phYpPbL/ZVbv/NfJzbEppQ9YFkZ9t/BpqFFoTEm1Pk26WAGK/8mIYed/bj3EKQJ3iuo6IkWQ==" saltValue="2JrIBRkLCrKpyly0L61rIA==" spinCount="100000" sheet="1" objects="1" scenarios="1"/>
  <mergeCells count="107">
    <mergeCell ref="H2:I2"/>
    <mergeCell ref="J2:M2"/>
    <mergeCell ref="A3:N3"/>
    <mergeCell ref="B4:N4"/>
    <mergeCell ref="A7:A12"/>
    <mergeCell ref="B7:H8"/>
    <mergeCell ref="I7:J8"/>
    <mergeCell ref="K7:N8"/>
    <mergeCell ref="B9:C9"/>
    <mergeCell ref="D9:H9"/>
    <mergeCell ref="B11:C11"/>
    <mergeCell ref="D11:H11"/>
    <mergeCell ref="I11:J11"/>
    <mergeCell ref="K11:N11"/>
    <mergeCell ref="B12:C12"/>
    <mergeCell ref="D12:G12"/>
    <mergeCell ref="H12:I12"/>
    <mergeCell ref="J12:N12"/>
    <mergeCell ref="I9:J9"/>
    <mergeCell ref="K9:N9"/>
    <mergeCell ref="B10:C10"/>
    <mergeCell ref="D10:H10"/>
    <mergeCell ref="I10:J10"/>
    <mergeCell ref="K10:N10"/>
    <mergeCell ref="I16:J16"/>
    <mergeCell ref="K16:N16"/>
    <mergeCell ref="B17:C17"/>
    <mergeCell ref="D17:H17"/>
    <mergeCell ref="I17:J17"/>
    <mergeCell ref="K17:N17"/>
    <mergeCell ref="A13:A18"/>
    <mergeCell ref="B13:H14"/>
    <mergeCell ref="I13:J14"/>
    <mergeCell ref="K13:N14"/>
    <mergeCell ref="B15:C15"/>
    <mergeCell ref="D15:H15"/>
    <mergeCell ref="I15:J15"/>
    <mergeCell ref="K15:N15"/>
    <mergeCell ref="B16:C16"/>
    <mergeCell ref="D16:H16"/>
    <mergeCell ref="B18:C18"/>
    <mergeCell ref="D18:G18"/>
    <mergeCell ref="H18:I18"/>
    <mergeCell ref="J18:N18"/>
    <mergeCell ref="A19:A24"/>
    <mergeCell ref="B19:H20"/>
    <mergeCell ref="I19:J20"/>
    <mergeCell ref="K19:N20"/>
    <mergeCell ref="B21:C21"/>
    <mergeCell ref="D21:H21"/>
    <mergeCell ref="B23:C23"/>
    <mergeCell ref="D23:H23"/>
    <mergeCell ref="I23:J23"/>
    <mergeCell ref="K23:N23"/>
    <mergeCell ref="B24:C24"/>
    <mergeCell ref="D24:G24"/>
    <mergeCell ref="H24:I24"/>
    <mergeCell ref="J24:N24"/>
    <mergeCell ref="I21:J21"/>
    <mergeCell ref="K21:N21"/>
    <mergeCell ref="B22:C22"/>
    <mergeCell ref="D22:H22"/>
    <mergeCell ref="I22:J22"/>
    <mergeCell ref="K22:N22"/>
    <mergeCell ref="I28:J28"/>
    <mergeCell ref="K28:N28"/>
    <mergeCell ref="B29:C29"/>
    <mergeCell ref="D29:H29"/>
    <mergeCell ref="I29:J29"/>
    <mergeCell ref="K29:N29"/>
    <mergeCell ref="A25:A30"/>
    <mergeCell ref="B25:H26"/>
    <mergeCell ref="I25:J26"/>
    <mergeCell ref="K25:N26"/>
    <mergeCell ref="B27:C27"/>
    <mergeCell ref="D27:H27"/>
    <mergeCell ref="I27:J27"/>
    <mergeCell ref="K27:N27"/>
    <mergeCell ref="B28:C28"/>
    <mergeCell ref="D28:H28"/>
    <mergeCell ref="B30:C30"/>
    <mergeCell ref="D30:G30"/>
    <mergeCell ref="H30:I30"/>
    <mergeCell ref="J30:N30"/>
    <mergeCell ref="A31:A36"/>
    <mergeCell ref="B31:H32"/>
    <mergeCell ref="I31:J32"/>
    <mergeCell ref="K31:N32"/>
    <mergeCell ref="B33:C33"/>
    <mergeCell ref="D33:H33"/>
    <mergeCell ref="K35:N35"/>
    <mergeCell ref="A38:C38"/>
    <mergeCell ref="D38:K38"/>
    <mergeCell ref="L38:N38"/>
    <mergeCell ref="B36:C36"/>
    <mergeCell ref="D36:G36"/>
    <mergeCell ref="H36:I36"/>
    <mergeCell ref="J36:N36"/>
    <mergeCell ref="I33:J33"/>
    <mergeCell ref="K33:N33"/>
    <mergeCell ref="B34:C34"/>
    <mergeCell ref="D34:H34"/>
    <mergeCell ref="I34:J34"/>
    <mergeCell ref="K34:N34"/>
    <mergeCell ref="B35:C35"/>
    <mergeCell ref="D35:H35"/>
    <mergeCell ref="I35:J35"/>
  </mergeCells>
  <phoneticPr fontId="2"/>
  <pageMargins left="0.9055118110236221" right="0.31496062992125984" top="0.74803149606299213" bottom="0.74803149606299213" header="0.31496062992125984" footer="0.31496062992125984"/>
  <pageSetup paperSize="9" scale="81" orientation="portrait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N40"/>
  <sheetViews>
    <sheetView showGridLines="0" zoomScaleNormal="100" workbookViewId="0">
      <selection activeCell="P7" sqref="P7"/>
    </sheetView>
  </sheetViews>
  <sheetFormatPr defaultRowHeight="12"/>
  <cols>
    <col min="1" max="1" width="2.625" style="46" customWidth="1"/>
    <col min="2" max="2" width="3.125" style="46" customWidth="1"/>
    <col min="3" max="3" width="17.125" style="46" customWidth="1"/>
    <col min="4" max="4" width="32.75" style="46" customWidth="1"/>
    <col min="5" max="5" width="10.625" style="47" customWidth="1"/>
    <col min="6" max="11" width="2.875" style="46" customWidth="1"/>
    <col min="12" max="12" width="4.625" style="46" customWidth="1"/>
    <col min="13" max="13" width="2.625" style="46" customWidth="1"/>
    <col min="14" max="21" width="9.125" style="46" customWidth="1"/>
    <col min="22" max="16384" width="9" style="46"/>
  </cols>
  <sheetData>
    <row r="1" spans="2:14" ht="12" customHeight="1"/>
    <row r="2" spans="2:14" ht="12.75" thickBot="1">
      <c r="B2" s="759" t="s">
        <v>218</v>
      </c>
      <c r="C2" s="759"/>
      <c r="D2" s="229"/>
      <c r="E2" s="30"/>
      <c r="F2" s="229"/>
      <c r="G2" s="229"/>
      <c r="H2" s="229"/>
      <c r="I2" s="229"/>
      <c r="J2" s="229"/>
      <c r="K2" s="229"/>
      <c r="L2" s="37"/>
      <c r="M2" s="229"/>
      <c r="N2" s="229"/>
    </row>
    <row r="3" spans="2:14" ht="14.25" customHeight="1" thickBot="1">
      <c r="C3" s="229"/>
      <c r="D3" s="229"/>
      <c r="E3" s="42" t="s">
        <v>14</v>
      </c>
      <c r="F3" s="483"/>
      <c r="G3" s="484"/>
      <c r="H3" s="484"/>
      <c r="I3" s="484"/>
      <c r="J3" s="484"/>
      <c r="K3" s="485"/>
      <c r="L3" s="48"/>
      <c r="M3" s="229"/>
      <c r="N3" s="229"/>
    </row>
    <row r="4" spans="2:14">
      <c r="C4" s="229"/>
      <c r="D4" s="229"/>
      <c r="E4" s="30"/>
      <c r="F4" s="229"/>
      <c r="G4" s="229"/>
      <c r="H4" s="229"/>
      <c r="I4" s="229"/>
      <c r="J4" s="229"/>
      <c r="K4" s="229"/>
      <c r="L4" s="37"/>
      <c r="M4" s="229"/>
      <c r="N4" s="229"/>
    </row>
    <row r="5" spans="2:14" ht="42" customHeight="1" thickBot="1">
      <c r="C5" s="760" t="s">
        <v>90</v>
      </c>
      <c r="D5" s="760"/>
      <c r="E5" s="760"/>
      <c r="F5" s="760"/>
      <c r="G5" s="760"/>
      <c r="H5" s="760"/>
      <c r="I5" s="760"/>
      <c r="J5" s="760"/>
      <c r="K5" s="760"/>
      <c r="L5" s="760"/>
      <c r="M5" s="229"/>
      <c r="N5" s="229"/>
    </row>
    <row r="6" spans="2:14" ht="18" customHeight="1" thickBot="1">
      <c r="B6" s="738" t="s">
        <v>91</v>
      </c>
      <c r="C6" s="49" t="s">
        <v>92</v>
      </c>
      <c r="D6" s="744"/>
      <c r="E6" s="745"/>
      <c r="F6" s="745"/>
      <c r="G6" s="745"/>
      <c r="H6" s="745"/>
      <c r="I6" s="745"/>
      <c r="J6" s="745"/>
      <c r="K6" s="745"/>
      <c r="L6" s="746"/>
      <c r="M6" s="229"/>
      <c r="N6" s="229"/>
    </row>
    <row r="7" spans="2:14" ht="18" customHeight="1" thickBot="1">
      <c r="B7" s="739"/>
      <c r="C7" s="50" t="s">
        <v>93</v>
      </c>
      <c r="D7" s="744"/>
      <c r="E7" s="745"/>
      <c r="F7" s="745"/>
      <c r="G7" s="745"/>
      <c r="H7" s="745"/>
      <c r="I7" s="745"/>
      <c r="J7" s="745"/>
      <c r="K7" s="745"/>
      <c r="L7" s="746"/>
      <c r="M7" s="229"/>
      <c r="N7" s="229"/>
    </row>
    <row r="8" spans="2:14" ht="18" customHeight="1" thickBot="1">
      <c r="B8" s="739"/>
      <c r="C8" s="50" t="s">
        <v>94</v>
      </c>
      <c r="D8" s="744"/>
      <c r="E8" s="745"/>
      <c r="F8" s="745"/>
      <c r="G8" s="745"/>
      <c r="H8" s="745"/>
      <c r="I8" s="745"/>
      <c r="J8" s="745"/>
      <c r="K8" s="745"/>
      <c r="L8" s="746"/>
      <c r="M8" s="229"/>
      <c r="N8" s="229"/>
    </row>
    <row r="9" spans="2:14" ht="12.75" thickBot="1">
      <c r="B9" s="739"/>
      <c r="C9" s="741" t="s">
        <v>95</v>
      </c>
      <c r="D9" s="51" t="s">
        <v>96</v>
      </c>
      <c r="E9" s="216"/>
      <c r="F9" s="216"/>
      <c r="G9" s="216"/>
      <c r="H9" s="216"/>
      <c r="I9" s="216"/>
      <c r="J9" s="216"/>
      <c r="K9" s="216"/>
      <c r="L9" s="217"/>
      <c r="M9" s="229"/>
      <c r="N9" s="229"/>
    </row>
    <row r="10" spans="2:14" ht="18" customHeight="1" thickBot="1">
      <c r="B10" s="739"/>
      <c r="C10" s="742"/>
      <c r="D10" s="744"/>
      <c r="E10" s="745"/>
      <c r="F10" s="745"/>
      <c r="G10" s="745"/>
      <c r="H10" s="745"/>
      <c r="I10" s="745"/>
      <c r="J10" s="745"/>
      <c r="K10" s="745"/>
      <c r="L10" s="746"/>
      <c r="M10" s="229"/>
      <c r="N10" s="229"/>
    </row>
    <row r="11" spans="2:14" ht="12.75" thickBot="1">
      <c r="B11" s="739"/>
      <c r="C11" s="742"/>
      <c r="D11" s="52" t="s">
        <v>97</v>
      </c>
      <c r="E11" s="53"/>
      <c r="F11" s="53"/>
      <c r="G11" s="53"/>
      <c r="H11" s="53"/>
      <c r="I11" s="53"/>
      <c r="J11" s="53"/>
      <c r="K11" s="53"/>
      <c r="L11" s="54"/>
      <c r="M11" s="229"/>
      <c r="N11" s="229"/>
    </row>
    <row r="12" spans="2:14" ht="18" customHeight="1" thickBot="1">
      <c r="B12" s="739"/>
      <c r="C12" s="742"/>
      <c r="D12" s="744"/>
      <c r="E12" s="745"/>
      <c r="F12" s="745"/>
      <c r="G12" s="745"/>
      <c r="H12" s="745"/>
      <c r="I12" s="745"/>
      <c r="J12" s="745"/>
      <c r="K12" s="745"/>
      <c r="L12" s="746"/>
      <c r="M12" s="229"/>
      <c r="N12" s="229"/>
    </row>
    <row r="13" spans="2:14" ht="12.75" thickBot="1">
      <c r="B13" s="739"/>
      <c r="C13" s="742"/>
      <c r="D13" s="55" t="s">
        <v>98</v>
      </c>
      <c r="E13" s="221"/>
      <c r="F13" s="221"/>
      <c r="G13" s="221"/>
      <c r="H13" s="221"/>
      <c r="I13" s="221"/>
      <c r="J13" s="221"/>
      <c r="K13" s="221"/>
      <c r="L13" s="56"/>
      <c r="M13" s="229"/>
      <c r="N13" s="229"/>
    </row>
    <row r="14" spans="2:14" ht="18" customHeight="1" thickBot="1">
      <c r="B14" s="739"/>
      <c r="C14" s="743"/>
      <c r="D14" s="744"/>
      <c r="E14" s="745"/>
      <c r="F14" s="745"/>
      <c r="G14" s="745"/>
      <c r="H14" s="745"/>
      <c r="I14" s="745"/>
      <c r="J14" s="745"/>
      <c r="K14" s="745"/>
      <c r="L14" s="746"/>
      <c r="M14" s="229"/>
      <c r="N14" s="229"/>
    </row>
    <row r="15" spans="2:14" ht="36" customHeight="1">
      <c r="B15" s="739"/>
      <c r="C15" s="756" t="s">
        <v>99</v>
      </c>
      <c r="D15" s="747"/>
      <c r="E15" s="748"/>
      <c r="F15" s="748"/>
      <c r="G15" s="748"/>
      <c r="H15" s="748"/>
      <c r="I15" s="748"/>
      <c r="J15" s="748"/>
      <c r="K15" s="748"/>
      <c r="L15" s="749"/>
      <c r="M15" s="229"/>
      <c r="N15" s="229"/>
    </row>
    <row r="16" spans="2:14" ht="36" customHeight="1">
      <c r="B16" s="739"/>
      <c r="C16" s="757"/>
      <c r="D16" s="750"/>
      <c r="E16" s="751"/>
      <c r="F16" s="751"/>
      <c r="G16" s="751"/>
      <c r="H16" s="751"/>
      <c r="I16" s="751"/>
      <c r="J16" s="751"/>
      <c r="K16" s="751"/>
      <c r="L16" s="752"/>
      <c r="M16" s="229"/>
      <c r="N16" s="229"/>
    </row>
    <row r="17" spans="2:14" ht="36" customHeight="1" thickBot="1">
      <c r="B17" s="739"/>
      <c r="C17" s="758"/>
      <c r="D17" s="753"/>
      <c r="E17" s="754"/>
      <c r="F17" s="754"/>
      <c r="G17" s="754"/>
      <c r="H17" s="754"/>
      <c r="I17" s="754"/>
      <c r="J17" s="754"/>
      <c r="K17" s="754"/>
      <c r="L17" s="755"/>
      <c r="M17" s="229"/>
      <c r="N17" s="229"/>
    </row>
    <row r="18" spans="2:14" ht="18" customHeight="1" thickBot="1">
      <c r="B18" s="740"/>
      <c r="C18" s="735" t="s">
        <v>100</v>
      </c>
      <c r="D18" s="736"/>
      <c r="E18" s="736"/>
      <c r="F18" s="736"/>
      <c r="G18" s="736"/>
      <c r="H18" s="736"/>
      <c r="I18" s="736"/>
      <c r="J18" s="736"/>
      <c r="K18" s="736"/>
      <c r="L18" s="737"/>
    </row>
    <row r="19" spans="2:14" ht="18" customHeight="1" thickBot="1"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</row>
    <row r="20" spans="2:14" ht="18" customHeight="1" thickBot="1">
      <c r="B20" s="738" t="s">
        <v>101</v>
      </c>
      <c r="C20" s="49" t="s">
        <v>92</v>
      </c>
      <c r="D20" s="744"/>
      <c r="E20" s="745"/>
      <c r="F20" s="745"/>
      <c r="G20" s="745"/>
      <c r="H20" s="745"/>
      <c r="I20" s="745"/>
      <c r="J20" s="745"/>
      <c r="K20" s="745"/>
      <c r="L20" s="746"/>
    </row>
    <row r="21" spans="2:14" ht="18" customHeight="1" thickBot="1">
      <c r="B21" s="739"/>
      <c r="C21" s="50" t="s">
        <v>93</v>
      </c>
      <c r="D21" s="744"/>
      <c r="E21" s="745"/>
      <c r="F21" s="745"/>
      <c r="G21" s="745"/>
      <c r="H21" s="745"/>
      <c r="I21" s="745"/>
      <c r="J21" s="745"/>
      <c r="K21" s="745"/>
      <c r="L21" s="746"/>
    </row>
    <row r="22" spans="2:14" ht="18" customHeight="1" thickBot="1">
      <c r="B22" s="739"/>
      <c r="C22" s="50" t="s">
        <v>94</v>
      </c>
      <c r="D22" s="744"/>
      <c r="E22" s="745"/>
      <c r="F22" s="745"/>
      <c r="G22" s="745"/>
      <c r="H22" s="745"/>
      <c r="I22" s="745"/>
      <c r="J22" s="745"/>
      <c r="K22" s="745"/>
      <c r="L22" s="746"/>
    </row>
    <row r="23" spans="2:14" ht="12.75" customHeight="1" thickBot="1">
      <c r="B23" s="739"/>
      <c r="C23" s="741" t="s">
        <v>95</v>
      </c>
      <c r="D23" s="51" t="s">
        <v>96</v>
      </c>
      <c r="E23" s="216"/>
      <c r="F23" s="216"/>
      <c r="G23" s="216"/>
      <c r="H23" s="216"/>
      <c r="I23" s="216"/>
      <c r="J23" s="216"/>
      <c r="K23" s="216"/>
      <c r="L23" s="217"/>
    </row>
    <row r="24" spans="2:14" ht="18" customHeight="1" thickBot="1">
      <c r="B24" s="739"/>
      <c r="C24" s="742"/>
      <c r="D24" s="744"/>
      <c r="E24" s="745"/>
      <c r="F24" s="745"/>
      <c r="G24" s="745"/>
      <c r="H24" s="745"/>
      <c r="I24" s="745"/>
      <c r="J24" s="745"/>
      <c r="K24" s="745"/>
      <c r="L24" s="746"/>
    </row>
    <row r="25" spans="2:14" ht="12.75" customHeight="1" thickBot="1">
      <c r="B25" s="739"/>
      <c r="C25" s="742"/>
      <c r="D25" s="52" t="s">
        <v>97</v>
      </c>
      <c r="E25" s="53"/>
      <c r="F25" s="53"/>
      <c r="G25" s="53"/>
      <c r="H25" s="53"/>
      <c r="I25" s="53"/>
      <c r="J25" s="53"/>
      <c r="K25" s="53"/>
      <c r="L25" s="54"/>
    </row>
    <row r="26" spans="2:14" ht="18" customHeight="1" thickBot="1">
      <c r="B26" s="739"/>
      <c r="C26" s="742"/>
      <c r="D26" s="744"/>
      <c r="E26" s="745"/>
      <c r="F26" s="745"/>
      <c r="G26" s="745"/>
      <c r="H26" s="745"/>
      <c r="I26" s="745"/>
      <c r="J26" s="745"/>
      <c r="K26" s="745"/>
      <c r="L26" s="746"/>
    </row>
    <row r="27" spans="2:14" ht="12.75" customHeight="1" thickBot="1">
      <c r="B27" s="739"/>
      <c r="C27" s="742"/>
      <c r="D27" s="55" t="s">
        <v>98</v>
      </c>
      <c r="E27" s="221"/>
      <c r="F27" s="221"/>
      <c r="G27" s="221"/>
      <c r="H27" s="221"/>
      <c r="I27" s="221"/>
      <c r="J27" s="221"/>
      <c r="K27" s="221"/>
      <c r="L27" s="56"/>
    </row>
    <row r="28" spans="2:14" ht="18" customHeight="1" thickBot="1">
      <c r="B28" s="739"/>
      <c r="C28" s="743"/>
      <c r="D28" s="744"/>
      <c r="E28" s="745"/>
      <c r="F28" s="745"/>
      <c r="G28" s="745"/>
      <c r="H28" s="745"/>
      <c r="I28" s="745"/>
      <c r="J28" s="745"/>
      <c r="K28" s="745"/>
      <c r="L28" s="746"/>
    </row>
    <row r="29" spans="2:14" ht="36" customHeight="1">
      <c r="B29" s="739"/>
      <c r="C29" s="756" t="s">
        <v>99</v>
      </c>
      <c r="D29" s="747"/>
      <c r="E29" s="748"/>
      <c r="F29" s="748"/>
      <c r="G29" s="748"/>
      <c r="H29" s="748"/>
      <c r="I29" s="748"/>
      <c r="J29" s="748"/>
      <c r="K29" s="748"/>
      <c r="L29" s="749"/>
    </row>
    <row r="30" spans="2:14" ht="36" customHeight="1">
      <c r="B30" s="739"/>
      <c r="C30" s="757"/>
      <c r="D30" s="750"/>
      <c r="E30" s="751"/>
      <c r="F30" s="751"/>
      <c r="G30" s="751"/>
      <c r="H30" s="751"/>
      <c r="I30" s="751"/>
      <c r="J30" s="751"/>
      <c r="K30" s="751"/>
      <c r="L30" s="752"/>
    </row>
    <row r="31" spans="2:14" ht="36" customHeight="1" thickBot="1">
      <c r="B31" s="739"/>
      <c r="C31" s="758"/>
      <c r="D31" s="753"/>
      <c r="E31" s="754"/>
      <c r="F31" s="754"/>
      <c r="G31" s="754"/>
      <c r="H31" s="754"/>
      <c r="I31" s="754"/>
      <c r="J31" s="754"/>
      <c r="K31" s="754"/>
      <c r="L31" s="755"/>
    </row>
    <row r="32" spans="2:14" ht="30" customHeight="1" thickBot="1">
      <c r="B32" s="740"/>
      <c r="C32" s="735" t="s">
        <v>100</v>
      </c>
      <c r="D32" s="736"/>
      <c r="E32" s="736"/>
      <c r="F32" s="736"/>
      <c r="G32" s="736"/>
      <c r="H32" s="736"/>
      <c r="I32" s="736"/>
      <c r="J32" s="736"/>
      <c r="K32" s="736"/>
      <c r="L32" s="737"/>
    </row>
    <row r="33" spans="2:12" ht="6" customHeight="1">
      <c r="B33" s="60"/>
      <c r="C33" s="61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2:12" ht="16.899999999999999" customHeight="1">
      <c r="B34" s="732" t="s">
        <v>255</v>
      </c>
      <c r="C34" s="732"/>
      <c r="D34" s="732"/>
      <c r="E34" s="732"/>
      <c r="F34" s="732"/>
      <c r="G34" s="732"/>
      <c r="H34" s="732"/>
      <c r="I34" s="732"/>
      <c r="J34" s="732"/>
      <c r="K34" s="732"/>
      <c r="L34" s="732"/>
    </row>
    <row r="35" spans="2:12" ht="14.45" customHeight="1">
      <c r="B35" s="732" t="s">
        <v>192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</row>
    <row r="36" spans="2:12" ht="29.45" customHeight="1">
      <c r="B36" s="734" t="s">
        <v>193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</row>
    <row r="37" spans="2:12">
      <c r="B37" s="732"/>
      <c r="C37" s="732"/>
      <c r="D37" s="732"/>
      <c r="E37" s="732"/>
      <c r="F37" s="732"/>
      <c r="G37" s="732"/>
      <c r="H37" s="732"/>
      <c r="I37" s="732"/>
      <c r="J37" s="732"/>
      <c r="K37" s="732"/>
      <c r="L37" s="732"/>
    </row>
    <row r="38" spans="2:12">
      <c r="B38" s="733"/>
      <c r="C38" s="732"/>
      <c r="D38" s="732"/>
      <c r="E38" s="732"/>
      <c r="F38" s="732"/>
      <c r="G38" s="732"/>
      <c r="H38" s="732"/>
      <c r="I38" s="732"/>
      <c r="J38" s="732"/>
      <c r="K38" s="732"/>
      <c r="L38" s="732"/>
    </row>
    <row r="39" spans="2:12">
      <c r="B39" s="732"/>
      <c r="C39" s="732"/>
      <c r="D39" s="732"/>
      <c r="E39" s="732"/>
      <c r="F39" s="732"/>
      <c r="G39" s="732"/>
      <c r="H39" s="732"/>
      <c r="I39" s="732"/>
      <c r="J39" s="732"/>
      <c r="K39" s="732"/>
      <c r="L39" s="732"/>
    </row>
    <row r="40" spans="2:12">
      <c r="B40" s="734"/>
      <c r="C40" s="734"/>
      <c r="D40" s="734"/>
      <c r="E40" s="734"/>
      <c r="F40" s="734"/>
      <c r="G40" s="734"/>
      <c r="H40" s="734"/>
      <c r="I40" s="734"/>
      <c r="J40" s="734"/>
      <c r="K40" s="734"/>
      <c r="L40" s="734"/>
    </row>
  </sheetData>
  <sheetProtection algorithmName="SHA-512" hashValue="aoxPd/Ja2Ij7AUJpe+O36r9/pQWaDBxcVHtSSN7JDlH0sXaQ5wTOewEmWUUIcUH1zXv8QItY+qm5dp+Kn8zVcw==" saltValue="cdrLkzAVGB+n9IOnKdgs4w==" spinCount="100000" sheet="1" objects="1" scenarios="1"/>
  <mergeCells count="32">
    <mergeCell ref="B2:C2"/>
    <mergeCell ref="C5:L5"/>
    <mergeCell ref="D8:L8"/>
    <mergeCell ref="C9:C14"/>
    <mergeCell ref="D26:L26"/>
    <mergeCell ref="D10:L10"/>
    <mergeCell ref="D12:L12"/>
    <mergeCell ref="D14:L14"/>
    <mergeCell ref="C15:C17"/>
    <mergeCell ref="F3:K3"/>
    <mergeCell ref="C32:L32"/>
    <mergeCell ref="B34:L34"/>
    <mergeCell ref="D21:L21"/>
    <mergeCell ref="D22:L22"/>
    <mergeCell ref="C29:C31"/>
    <mergeCell ref="D28:L28"/>
    <mergeCell ref="B37:L37"/>
    <mergeCell ref="B38:L38"/>
    <mergeCell ref="B39:L39"/>
    <mergeCell ref="B40:L40"/>
    <mergeCell ref="C18:L18"/>
    <mergeCell ref="B20:B32"/>
    <mergeCell ref="C23:C28"/>
    <mergeCell ref="D24:L24"/>
    <mergeCell ref="B35:L35"/>
    <mergeCell ref="B36:L36"/>
    <mergeCell ref="D20:L20"/>
    <mergeCell ref="B6:B18"/>
    <mergeCell ref="D6:L6"/>
    <mergeCell ref="D7:L7"/>
    <mergeCell ref="D15:L17"/>
    <mergeCell ref="D29:L31"/>
  </mergeCells>
  <phoneticPr fontId="2"/>
  <pageMargins left="0.59055118110236227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</sheetPr>
  <dimension ref="A1:N29"/>
  <sheetViews>
    <sheetView showGridLines="0" zoomScaleNormal="100" zoomScaleSheetLayoutView="50" workbookViewId="0">
      <selection activeCell="O8" sqref="O8"/>
    </sheetView>
  </sheetViews>
  <sheetFormatPr defaultRowHeight="12"/>
  <cols>
    <col min="1" max="1" width="3.125" style="64" customWidth="1"/>
    <col min="2" max="2" width="20.625" style="64" customWidth="1"/>
    <col min="3" max="4" width="15.625" style="64" customWidth="1"/>
    <col min="5" max="5" width="10.625" style="79" customWidth="1"/>
    <col min="6" max="11" width="2.875" style="64" customWidth="1"/>
    <col min="12" max="12" width="4.625" style="64" customWidth="1"/>
    <col min="13" max="13" width="5.625" style="64" customWidth="1"/>
    <col min="14" max="21" width="9.125" style="64" customWidth="1"/>
    <col min="22" max="16384" width="9" style="64"/>
  </cols>
  <sheetData>
    <row r="1" spans="1:14" ht="12.75" thickBot="1">
      <c r="A1" s="761" t="s">
        <v>219</v>
      </c>
      <c r="B1" s="761"/>
      <c r="C1" s="230"/>
      <c r="D1" s="230"/>
      <c r="E1" s="62"/>
      <c r="F1" s="230"/>
      <c r="G1" s="230"/>
      <c r="H1" s="230"/>
      <c r="I1" s="230"/>
      <c r="J1" s="230"/>
      <c r="K1" s="230"/>
      <c r="L1" s="63"/>
      <c r="M1" s="230"/>
      <c r="N1" s="230"/>
    </row>
    <row r="2" spans="1:14" ht="15" thickBot="1">
      <c r="B2" s="230"/>
      <c r="C2" s="230"/>
      <c r="D2" s="230"/>
      <c r="E2" s="65" t="s">
        <v>14</v>
      </c>
      <c r="F2" s="762"/>
      <c r="G2" s="763"/>
      <c r="H2" s="763"/>
      <c r="I2" s="763"/>
      <c r="J2" s="763"/>
      <c r="K2" s="764"/>
      <c r="L2" s="66"/>
      <c r="M2" s="230"/>
      <c r="N2" s="230"/>
    </row>
    <row r="3" spans="1:14" ht="42" customHeight="1" thickBot="1">
      <c r="B3" s="765" t="s">
        <v>103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230"/>
      <c r="N3" s="230"/>
    </row>
    <row r="4" spans="1:14" ht="18" customHeight="1" thickBot="1">
      <c r="A4" s="770" t="s">
        <v>252</v>
      </c>
      <c r="B4" s="771"/>
      <c r="C4" s="67" t="s">
        <v>85</v>
      </c>
      <c r="D4" s="780"/>
      <c r="E4" s="781"/>
      <c r="F4" s="788"/>
      <c r="G4" s="788"/>
      <c r="H4" s="788"/>
      <c r="I4" s="788"/>
      <c r="J4" s="788"/>
      <c r="K4" s="788"/>
      <c r="L4" s="789"/>
      <c r="M4" s="230"/>
      <c r="N4" s="230"/>
    </row>
    <row r="5" spans="1:14" ht="35.1" customHeight="1" thickBot="1">
      <c r="A5" s="772"/>
      <c r="B5" s="773"/>
      <c r="C5" s="68" t="s">
        <v>86</v>
      </c>
      <c r="D5" s="766"/>
      <c r="E5" s="767"/>
      <c r="F5" s="767"/>
      <c r="G5" s="767"/>
      <c r="H5" s="767"/>
      <c r="I5" s="767"/>
      <c r="J5" s="767"/>
      <c r="K5" s="767"/>
      <c r="L5" s="787"/>
      <c r="M5" s="230"/>
      <c r="N5" s="230"/>
    </row>
    <row r="6" spans="1:14" ht="35.1" customHeight="1" thickBot="1">
      <c r="A6" s="774"/>
      <c r="B6" s="775"/>
      <c r="C6" s="68" t="s">
        <v>114</v>
      </c>
      <c r="D6" s="782"/>
      <c r="E6" s="783"/>
      <c r="F6" s="783"/>
      <c r="G6" s="783"/>
      <c r="H6" s="783"/>
      <c r="I6" s="784"/>
      <c r="J6" s="276" t="s">
        <v>115</v>
      </c>
      <c r="K6" s="277"/>
      <c r="L6" s="278"/>
      <c r="M6" s="230"/>
      <c r="N6" s="230"/>
    </row>
    <row r="7" spans="1:14" ht="18" customHeight="1" thickBot="1">
      <c r="A7" s="774"/>
      <c r="B7" s="775"/>
      <c r="C7" s="69" t="s">
        <v>104</v>
      </c>
      <c r="D7" s="778" t="s">
        <v>105</v>
      </c>
      <c r="E7" s="779"/>
      <c r="F7" s="779"/>
      <c r="G7" s="779"/>
      <c r="H7" s="779"/>
      <c r="I7" s="779"/>
      <c r="J7" s="779"/>
      <c r="K7" s="779"/>
      <c r="L7" s="779"/>
      <c r="M7" s="230"/>
      <c r="N7" s="230"/>
    </row>
    <row r="8" spans="1:14" ht="34.5" customHeight="1" thickBot="1">
      <c r="A8" s="774"/>
      <c r="B8" s="775"/>
      <c r="C8" s="68" t="s">
        <v>87</v>
      </c>
      <c r="D8" s="766"/>
      <c r="E8" s="767"/>
      <c r="F8" s="767"/>
      <c r="G8" s="767"/>
      <c r="H8" s="767"/>
      <c r="I8" s="767"/>
      <c r="J8" s="768"/>
      <c r="K8" s="768"/>
      <c r="L8" s="769"/>
      <c r="M8" s="230"/>
      <c r="N8" s="230"/>
    </row>
    <row r="9" spans="1:14" ht="35.1" customHeight="1" thickBot="1">
      <c r="A9" s="774"/>
      <c r="B9" s="775"/>
      <c r="C9" s="68" t="s">
        <v>116</v>
      </c>
      <c r="D9" s="782"/>
      <c r="E9" s="783"/>
      <c r="F9" s="783"/>
      <c r="G9" s="783"/>
      <c r="H9" s="783"/>
      <c r="I9" s="784"/>
      <c r="J9" s="276" t="s">
        <v>115</v>
      </c>
      <c r="K9" s="277"/>
      <c r="L9" s="278"/>
      <c r="M9" s="230"/>
      <c r="N9" s="230"/>
    </row>
    <row r="10" spans="1:14" ht="18" customHeight="1" thickBot="1">
      <c r="A10" s="774"/>
      <c r="B10" s="775"/>
      <c r="C10" s="69" t="s">
        <v>117</v>
      </c>
      <c r="D10" s="778" t="s">
        <v>105</v>
      </c>
      <c r="E10" s="779"/>
      <c r="F10" s="779"/>
      <c r="G10" s="779"/>
      <c r="H10" s="779"/>
      <c r="I10" s="779"/>
      <c r="J10" s="779"/>
      <c r="K10" s="779"/>
      <c r="L10" s="779"/>
      <c r="M10" s="230"/>
      <c r="N10" s="230"/>
    </row>
    <row r="11" spans="1:14" ht="35.1" customHeight="1" thickBot="1">
      <c r="A11" s="774"/>
      <c r="B11" s="775"/>
      <c r="C11" s="68" t="s">
        <v>118</v>
      </c>
      <c r="D11" s="766"/>
      <c r="E11" s="767"/>
      <c r="F11" s="767"/>
      <c r="G11" s="767"/>
      <c r="H11" s="767"/>
      <c r="I11" s="767"/>
      <c r="J11" s="767"/>
      <c r="K11" s="767"/>
      <c r="L11" s="787"/>
      <c r="M11" s="230"/>
      <c r="N11" s="230"/>
    </row>
    <row r="12" spans="1:14" ht="35.1" customHeight="1" thickBot="1">
      <c r="A12" s="774"/>
      <c r="B12" s="775"/>
      <c r="C12" s="68" t="s">
        <v>119</v>
      </c>
      <c r="D12" s="782"/>
      <c r="E12" s="783"/>
      <c r="F12" s="783"/>
      <c r="G12" s="783"/>
      <c r="H12" s="783"/>
      <c r="I12" s="784"/>
      <c r="J12" s="276" t="s">
        <v>115</v>
      </c>
      <c r="K12" s="277"/>
      <c r="L12" s="278"/>
      <c r="M12" s="230"/>
      <c r="N12" s="230"/>
    </row>
    <row r="13" spans="1:14" ht="18" customHeight="1" thickBot="1">
      <c r="A13" s="774"/>
      <c r="B13" s="775"/>
      <c r="C13" s="69" t="s">
        <v>120</v>
      </c>
      <c r="D13" s="778" t="s">
        <v>105</v>
      </c>
      <c r="E13" s="779"/>
      <c r="F13" s="779"/>
      <c r="G13" s="779"/>
      <c r="H13" s="779"/>
      <c r="I13" s="779"/>
      <c r="J13" s="779"/>
      <c r="K13" s="779"/>
      <c r="L13" s="779"/>
      <c r="M13" s="230"/>
      <c r="N13" s="230"/>
    </row>
    <row r="14" spans="1:14" ht="35.1" customHeight="1" thickBot="1">
      <c r="A14" s="774"/>
      <c r="B14" s="775"/>
      <c r="C14" s="68" t="s">
        <v>121</v>
      </c>
      <c r="D14" s="766"/>
      <c r="E14" s="767"/>
      <c r="F14" s="767"/>
      <c r="G14" s="767"/>
      <c r="H14" s="767"/>
      <c r="I14" s="767"/>
      <c r="J14" s="767"/>
      <c r="K14" s="767"/>
      <c r="L14" s="787"/>
      <c r="M14" s="230"/>
      <c r="N14" s="230"/>
    </row>
    <row r="15" spans="1:14" ht="35.1" customHeight="1" thickBot="1">
      <c r="A15" s="774"/>
      <c r="B15" s="775"/>
      <c r="C15" s="68" t="s">
        <v>122</v>
      </c>
      <c r="D15" s="782"/>
      <c r="E15" s="783"/>
      <c r="F15" s="783"/>
      <c r="G15" s="783"/>
      <c r="H15" s="783"/>
      <c r="I15" s="784"/>
      <c r="J15" s="276" t="s">
        <v>115</v>
      </c>
      <c r="K15" s="277"/>
      <c r="L15" s="278"/>
      <c r="M15" s="230"/>
      <c r="N15" s="230"/>
    </row>
    <row r="16" spans="1:14" ht="18" customHeight="1" thickBot="1">
      <c r="A16" s="774"/>
      <c r="B16" s="775"/>
      <c r="C16" s="69" t="s">
        <v>123</v>
      </c>
      <c r="D16" s="778" t="s">
        <v>105</v>
      </c>
      <c r="E16" s="779"/>
      <c r="F16" s="779"/>
      <c r="G16" s="779"/>
      <c r="H16" s="779"/>
      <c r="I16" s="779"/>
      <c r="J16" s="779"/>
      <c r="K16" s="779"/>
      <c r="L16" s="779"/>
      <c r="M16" s="230"/>
      <c r="N16" s="230"/>
    </row>
    <row r="17" spans="1:14" ht="35.1" customHeight="1" thickBot="1">
      <c r="A17" s="774"/>
      <c r="B17" s="775"/>
      <c r="C17" s="68" t="s">
        <v>124</v>
      </c>
      <c r="D17" s="766"/>
      <c r="E17" s="767"/>
      <c r="F17" s="767"/>
      <c r="G17" s="767"/>
      <c r="H17" s="767"/>
      <c r="I17" s="767"/>
      <c r="J17" s="767"/>
      <c r="K17" s="767"/>
      <c r="L17" s="787"/>
      <c r="M17" s="230"/>
      <c r="N17" s="230"/>
    </row>
    <row r="18" spans="1:14" ht="34.5" customHeight="1" thickBot="1">
      <c r="A18" s="774"/>
      <c r="B18" s="775"/>
      <c r="C18" s="68" t="s">
        <v>125</v>
      </c>
      <c r="D18" s="782"/>
      <c r="E18" s="783"/>
      <c r="F18" s="783"/>
      <c r="G18" s="783"/>
      <c r="H18" s="783"/>
      <c r="I18" s="784"/>
      <c r="J18" s="276" t="s">
        <v>115</v>
      </c>
      <c r="K18" s="277"/>
      <c r="L18" s="278"/>
      <c r="M18" s="230"/>
      <c r="N18" s="230"/>
    </row>
    <row r="19" spans="1:14" ht="18" customHeight="1" thickBot="1">
      <c r="A19" s="774"/>
      <c r="B19" s="775"/>
      <c r="C19" s="69" t="s">
        <v>126</v>
      </c>
      <c r="D19" s="778" t="s">
        <v>105</v>
      </c>
      <c r="E19" s="779"/>
      <c r="F19" s="779"/>
      <c r="G19" s="779"/>
      <c r="H19" s="779"/>
      <c r="I19" s="779"/>
      <c r="J19" s="779"/>
      <c r="K19" s="779"/>
      <c r="L19" s="779"/>
      <c r="M19" s="230"/>
      <c r="N19" s="230"/>
    </row>
    <row r="20" spans="1:14" ht="35.1" customHeight="1" thickBot="1">
      <c r="A20" s="774"/>
      <c r="B20" s="775"/>
      <c r="C20" s="68" t="s">
        <v>127</v>
      </c>
      <c r="D20" s="766"/>
      <c r="E20" s="767"/>
      <c r="F20" s="767"/>
      <c r="G20" s="767"/>
      <c r="H20" s="767"/>
      <c r="I20" s="767"/>
      <c r="J20" s="767"/>
      <c r="K20" s="767"/>
      <c r="L20" s="787"/>
      <c r="M20" s="230"/>
      <c r="N20" s="230"/>
    </row>
    <row r="21" spans="1:14" ht="35.1" customHeight="1" thickBot="1">
      <c r="A21" s="774"/>
      <c r="B21" s="775"/>
      <c r="C21" s="68" t="s">
        <v>128</v>
      </c>
      <c r="D21" s="782"/>
      <c r="E21" s="783"/>
      <c r="F21" s="783"/>
      <c r="G21" s="783"/>
      <c r="H21" s="783"/>
      <c r="I21" s="784"/>
      <c r="J21" s="276" t="s">
        <v>115</v>
      </c>
      <c r="K21" s="277"/>
      <c r="L21" s="278"/>
    </row>
    <row r="22" spans="1:14" ht="18" customHeight="1">
      <c r="A22" s="776"/>
      <c r="B22" s="777"/>
      <c r="C22" s="69" t="s">
        <v>129</v>
      </c>
      <c r="D22" s="785" t="s">
        <v>105</v>
      </c>
      <c r="E22" s="786"/>
      <c r="F22" s="786"/>
      <c r="G22" s="786"/>
      <c r="H22" s="786"/>
      <c r="I22" s="786"/>
      <c r="J22" s="786"/>
      <c r="K22" s="786"/>
      <c r="L22" s="786"/>
    </row>
    <row r="23" spans="1:14" ht="12.75" thickBot="1">
      <c r="A23" s="70"/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</row>
    <row r="24" spans="1:14" s="75" customFormat="1" ht="11.25" thickBot="1">
      <c r="A24" s="73" t="s">
        <v>69</v>
      </c>
      <c r="B24" s="74"/>
      <c r="C24" s="75" t="s">
        <v>70</v>
      </c>
      <c r="G24" s="76"/>
    </row>
    <row r="25" spans="1:14" s="75" customFormat="1" ht="11.25" thickBot="1">
      <c r="A25" s="73"/>
      <c r="B25" s="77"/>
      <c r="C25" s="75" t="s">
        <v>71</v>
      </c>
      <c r="G25" s="76"/>
    </row>
    <row r="26" spans="1:14" s="75" customFormat="1" ht="10.5">
      <c r="A26" s="78" t="s">
        <v>72</v>
      </c>
      <c r="B26" s="75" t="s">
        <v>73</v>
      </c>
    </row>
    <row r="27" spans="1:14" s="75" customFormat="1" ht="10.5">
      <c r="A27" s="78" t="s">
        <v>106</v>
      </c>
      <c r="B27" s="75" t="s">
        <v>130</v>
      </c>
    </row>
    <row r="28" spans="1:14" s="75" customFormat="1" ht="10.5">
      <c r="A28" s="78"/>
    </row>
    <row r="29" spans="1:14">
      <c r="A29" s="70"/>
      <c r="B29" s="71"/>
      <c r="C29" s="71"/>
      <c r="D29" s="72"/>
      <c r="E29" s="72"/>
      <c r="F29" s="72"/>
      <c r="G29" s="72"/>
      <c r="H29" s="72"/>
      <c r="I29" s="72"/>
      <c r="J29" s="72"/>
      <c r="K29" s="72"/>
      <c r="L29" s="72"/>
    </row>
  </sheetData>
  <sheetProtection algorithmName="SHA-512" hashValue="7Ek9bavJ9F54o5Q4giIJkpa0G9vlAKcfzpchvzKeYtRK7LBktyJ0wHO0K5eOsja7feHi4hGujhcYhDh9TmqFbw==" saltValue="r81LLFK4fk9/Uhg5h6O5JQ==" spinCount="100000" sheet="1" objects="1" scenarios="1"/>
  <mergeCells count="24">
    <mergeCell ref="D19:L19"/>
    <mergeCell ref="F4:L4"/>
    <mergeCell ref="D5:L5"/>
    <mergeCell ref="D11:L11"/>
    <mergeCell ref="D14:L14"/>
    <mergeCell ref="D17:L17"/>
    <mergeCell ref="D13:L13"/>
    <mergeCell ref="D12:I12"/>
    <mergeCell ref="A1:B1"/>
    <mergeCell ref="F2:K2"/>
    <mergeCell ref="B3:L3"/>
    <mergeCell ref="D8:L8"/>
    <mergeCell ref="A4:B22"/>
    <mergeCell ref="D7:L7"/>
    <mergeCell ref="D4:E4"/>
    <mergeCell ref="D16:L16"/>
    <mergeCell ref="D6:I6"/>
    <mergeCell ref="D9:I9"/>
    <mergeCell ref="D22:L22"/>
    <mergeCell ref="D18:I18"/>
    <mergeCell ref="D21:I21"/>
    <mergeCell ref="D15:I15"/>
    <mergeCell ref="D10:L10"/>
    <mergeCell ref="D20:L20"/>
  </mergeCells>
  <phoneticPr fontId="2"/>
  <dataValidations count="2">
    <dataValidation type="list" showInputMessage="1" showErrorMessage="1" sqref="D4">
      <formula1>"6件以上の従事実績あり,4～5件の従事実績あり,2～3件の従事実績あり,従事実績あり,なし"</formula1>
    </dataValidation>
    <dataValidation showInputMessage="1" showErrorMessage="1" sqref="F4"/>
  </dataValidations>
  <printOptions horizontalCentered="1"/>
  <pageMargins left="0.98425196850393704" right="0.39370078740157483" top="0.59055118110236227" bottom="0.39370078740157483" header="0.39370078740157483" footer="0.19685039370078741"/>
  <pageSetup paperSize="9" firstPageNumber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様式-共1（JV単体，Ⅰ型，資格）</vt:lpstr>
      <vt:lpstr>様式-共2</vt:lpstr>
      <vt:lpstr>様式-共3(1) 資格(1億円未満)</vt:lpstr>
      <vt:lpstr>様式-共3（2)資格(1億円未満)</vt:lpstr>
      <vt:lpstr>様式-共4</vt:lpstr>
      <vt:lpstr>様式-共5</vt:lpstr>
      <vt:lpstr>様式-共6</vt:lpstr>
      <vt:lpstr>'様式-共3(1) 資格(1億円未満)'!Print_Area</vt:lpstr>
      <vt:lpstr>'様式-共3（2)資格(1億円未満)'!Print_Area</vt:lpstr>
      <vt:lpstr>'様式-共4'!Print_Area</vt:lpstr>
      <vt:lpstr>'様式-共6'!Print_Area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user</cp:lastModifiedBy>
  <cp:lastPrinted>2015-06-29T06:47:53Z</cp:lastPrinted>
  <dcterms:created xsi:type="dcterms:W3CDTF">2012-03-26T10:07:49Z</dcterms:created>
  <dcterms:modified xsi:type="dcterms:W3CDTF">2016-12-21T01:47:47Z</dcterms:modified>
</cp:coreProperties>
</file>