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3年度\10_委員会\第8回_落札者決定基準_10月12日持込案件\03_結果報告\03_財務課送付\④地下鉄南北線八乙女駅外１駅エスカレーター設備増設建築及び建築設備工事\"/>
    </mc:Choice>
  </mc:AlternateContent>
  <xr:revisionPtr revIDLastSave="0" documentId="13_ncr:1_{D37014F8-FF0E-42CD-8365-872BE8612249}" xr6:coauthVersionLast="43" xr6:coauthVersionMax="43" xr10:uidLastSave="{00000000-0000-0000-0000-000000000000}"/>
  <bookViews>
    <workbookView xWindow="-120" yWindow="-120" windowWidth="29040" windowHeight="15840" tabRatio="907" xr2:uid="{00000000-000D-0000-FFFF-FFFF00000000}"/>
  </bookViews>
  <sheets>
    <sheet name="様式-共1-Ⅰ（建築）" sheetId="36" r:id="rId1"/>
    <sheet name="様式-共2-Ⅰ（土木以外）" sheetId="15" r:id="rId2"/>
    <sheet name="様式-共3-Ⅰ（土木以外）" sheetId="11" r:id="rId3"/>
    <sheet name="様式-共4-Ⅰ（建築，建築設備）" sheetId="38" r:id="rId4"/>
    <sheet name="様式-共5（登録基幹技能者）" sheetId="44" r:id="rId5"/>
    <sheet name="様式-共6（修繕実績1）" sheetId="40" r:id="rId6"/>
    <sheet name="様式-共6（修繕実績2）" sheetId="41" r:id="rId7"/>
  </sheets>
  <definedNames>
    <definedName name="_xlnm._FilterDatabase" localSheetId="0" hidden="1">'様式-共1-Ⅰ（建築）'!#REF!</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'様式-共6（修繕実績1）'!$A$1:$L$41</definedName>
    <definedName name="_xlnm.Print_Area" localSheetId="6">'様式-共6（修繕実績2）'!$A$1:$L$41</definedName>
    <definedName name="_xlnm.Print_Titles" localSheetId="0">'様式-共1-Ⅰ（建築）'!$1:$7</definedName>
  </definedNames>
  <calcPr calcId="191029"/>
</workbook>
</file>

<file path=xl/calcChain.xml><?xml version="1.0" encoding="utf-8"?>
<calcChain xmlns="http://schemas.openxmlformats.org/spreadsheetml/2006/main">
  <c r="F2" i="41" l="1"/>
  <c r="F2" i="40"/>
  <c r="J2" i="44"/>
  <c r="J2" i="38"/>
  <c r="G2" i="11"/>
  <c r="K3" i="15"/>
  <c r="I14" i="36" l="1"/>
  <c r="B5" i="44" l="1"/>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I34" i="36"/>
  <c r="K34" i="36" s="1"/>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<sst xmlns="http://schemas.openxmlformats.org/spreadsheetml/2006/main" count="713" uniqueCount="462">
  <si>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</si>
  <si>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</si>
  <si>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</si>
  <si>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</si>
  <si>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</si>
  <si>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</si>
  <si>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</si>
  <si>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</si>
  <si>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</si>
  <si>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</si>
  <si>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</si>
  <si>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</si>
  <si>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</si>
  <si>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</si>
  <si>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</si>
  <si>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</si>
  <si>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</si>
  <si>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</si>
  <si>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</si>
  <si>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</si>
  <si>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</si>
  <si>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</si>
  <si>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</si>
  <si>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</si>
  <si>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</si>
  <si>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</si>
  <si>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</si>
  <si>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</si>
  <si>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</si>
  <si>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</si>
  <si>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</si>
  <si>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</si>
  <si>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</si>
  <si>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</si>
  <si>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</si>
  <si>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</si>
  <si>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</si>
  <si>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</si>
  <si>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</si>
  <si>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</si>
  <si>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</si>
  <si>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</si>
  <si>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</si>
  <si>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</si>
  <si>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</si>
  <si>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</si>
  <si>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</si>
  <si>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</si>
  <si>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</si>
  <si>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</si>
  <si>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</si>
  <si>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</si>
  <si>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</si>
  <si>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</si>
  <si>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</si>
  <si>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</si>
  <si>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</si>
  <si>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</si>
  <si>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</si>
  <si>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</si>
  <si>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</si>
  <si>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</si>
  <si>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</si>
  <si>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</si>
  <si>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</si>
  <si>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</si>
  <si>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</si>
  <si>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</si>
  <si>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</si>
  <si>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</si>
  <si>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</si>
  <si>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</si>
  <si>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</si>
  <si>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</si>
  <si>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</si>
  <si>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</si>
  <si>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</si>
  <si>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</si>
  <si>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</si>
  <si>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</si>
  <si>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</si>
  <si>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</si>
  <si>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</si>
  <si>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</si>
  <si>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</si>
  <si>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</si>
  <si>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</si>
  <si>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</si>
  <si>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</si>
  <si>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</si>
  <si>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</si>
  <si>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</si>
  <si>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</si>
  <si>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</si>
  <si>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</si>
  <si>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</si>
  <si>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</si>
  <si>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</si>
  <si>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</si>
  <si>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</si>
  <si>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</si>
  <si>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</si>
  <si>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</si>
  <si>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</si>
  <si>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</si>
  <si>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</si>
  <si>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</si>
  <si>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</si>
  <si>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</si>
  <si>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</si>
  <si>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</si>
  <si>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</si>
  <si>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</si>
  <si>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</si>
  <si>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</si>
  <si>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</si>
  <si>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</si>
  <si>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</si>
  <si>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</si>
  <si>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</si>
  <si>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</si>
  <si>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</si>
  <si>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</si>
  <si>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</si>
  <si>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</si>
  <si>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</si>
  <si>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</si>
  <si>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</si>
  <si>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</si>
  <si>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</si>
  <si>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</si>
  <si>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</si>
  <si>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</si>
  <si>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</si>
  <si>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</si>
  <si>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</si>
  <si>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</si>
  <si>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</si>
  <si>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</si>
  <si>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</si>
  <si>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</si>
  <si>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</si>
  <si>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</si>
  <si>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</si>
  <si>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</si>
  <si>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</si>
  <si>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</si>
  <si>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</si>
  <si>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</si>
  <si>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</si>
  <si>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</si>
  <si>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</si>
  <si>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</si>
  <si>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</si>
  <si>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</si>
  <si>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</si>
  <si>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</si>
  <si>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</si>
  <si>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</si>
  <si>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</si>
  <si>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</si>
  <si>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</si>
  <si>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</si>
  <si>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</si>
  <si>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</si>
  <si>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</si>
  <si>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</si>
  <si>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</si>
  <si>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</si>
  <si>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</si>
  <si>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</si>
  <si>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</si>
  <si>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</si>
  <si>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</si>
  <si>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</si>
  <si>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</si>
  <si>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</si>
  <si>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</si>
  <si>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</si>
  <si>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</si>
  <si>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</si>
  <si>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</si>
  <si>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</si>
  <si>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</si>
  <si>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</si>
  <si>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</si>
  <si>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</si>
  <si>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</si>
  <si>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</si>
  <si>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</si>
  <si>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</si>
  <si>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</si>
  <si>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</si>
  <si>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</si>
  <si>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</si>
  <si>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</si>
  <si>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</si>
  <si>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</si>
  <si>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</si>
  <si>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</si>
  <si>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</si>
  <si>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</si>
  <si>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</si>
  <si>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</si>
  <si>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</si>
  <si>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</si>
  <si>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</si>
  <si>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</si>
  <si>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</si>
  <si>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</si>
  <si>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</si>
  <si>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</si>
  <si>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</si>
  <si>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</si>
  <si>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</si>
  <si>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</si>
  <si>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</si>
  <si>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</si>
  <si>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</si>
  <si>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t>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</si>
  <si>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</si>
  <si>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</si>
  <si>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</si>
  <si>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</si>
  <si>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</si>
  <si>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</si>
  <si>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</si>
  <si>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</si>
  <si>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</si>
  <si>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</si>
  <si>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</si>
  <si>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</si>
  <si>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</si>
  <si>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</si>
  <si>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</si>
  <si>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</si>
  <si>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</si>
  <si>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</si>
  <si>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</si>
  <si>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</si>
  <si>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</si>
  <si>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</si>
  <si>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</si>
  <si>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</si>
  <si>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</si>
  <si>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</si>
  <si>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</si>
  <si>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</si>
  <si>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</si>
  <si>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</si>
  <si>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</si>
  <si>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</si>
  <si>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</si>
  <si>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</si>
  <si>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</si>
  <si>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</si>
  <si>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</si>
  <si>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</si>
  <si>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</si>
  <si>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</si>
  <si>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</si>
  <si>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</si>
  <si>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</si>
  <si>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</si>
  <si>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</si>
  <si>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</si>
  <si>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</si>
  <si>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</si>
  <si>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</si>
  <si>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</si>
  <si>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により選択して下さい。</t>
    <phoneticPr fontId="3"/>
  </si>
  <si>
    <t>ISO14001</t>
    <phoneticPr fontId="3"/>
  </si>
  <si>
    <t>～</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</si>
  <si>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</si>
  <si>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</si>
  <si>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</si>
  <si>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</si>
  <si>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</si>
  <si>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</si>
  <si>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</si>
  <si>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</si>
  <si>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</si>
  <si>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</si>
  <si>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</si>
  <si>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</si>
  <si>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</si>
  <si>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</si>
  <si>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</si>
  <si>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</si>
  <si>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</si>
  <si>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</si>
  <si>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</si>
  <si>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</si>
  <si>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</si>
  <si>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</si>
  <si>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</si>
  <si>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</si>
  <si>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</si>
  <si>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</si>
  <si>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</si>
  <si>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</si>
  <si>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</si>
  <si>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</si>
  <si>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</si>
  <si>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</si>
  <si>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</si>
  <si>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</si>
  <si>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</si>
  <si>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</si>
  <si>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</si>
  <si>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</si>
  <si>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</si>
  <si>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</si>
  <si>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</si>
  <si>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</si>
  <si>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</si>
  <si>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</si>
  <si>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</si>
  <si>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</si>
  <si>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</si>
  <si>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</si>
  <si>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</si>
  <si>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</si>
  <si>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</si>
  <si>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</si>
  <si>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</si>
  <si>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</si>
  <si>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</si>
  <si>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</si>
  <si>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</si>
  <si>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</si>
  <si>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</si>
  <si>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</si>
  <si>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</si>
  <si>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</si>
  <si>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</si>
  <si>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</si>
  <si>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</si>
  <si>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</si>
  <si>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</si>
  <si>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</si>
  <si>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</si>
  <si>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</si>
  <si>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</si>
  <si>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</si>
  <si>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</si>
  <si>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</si>
  <si>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</si>
  <si>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</si>
  <si>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</si>
  <si>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</si>
  <si>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</si>
  <si>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</si>
  <si>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</si>
  <si>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</si>
  <si>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</si>
  <si>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</si>
  <si>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</si>
  <si>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</si>
  <si>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</si>
  <si>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</si>
  <si>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</si>
  <si>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</si>
  <si>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</si>
  <si>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</si>
  <si>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</si>
  <si>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</si>
  <si>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</si>
  <si>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</si>
  <si>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</si>
  <si>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</si>
  <si>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</si>
  <si>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</si>
  <si>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</si>
  <si>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</si>
  <si>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発注した局・部・課を記入してください</t>
    <rPh sb="0" eb="2">
      <t>ハッチュウ</t>
    </rPh>
    <rPh sb="4" eb="5">
      <t>キョク</t>
    </rPh>
    <rPh sb="6" eb="7">
      <t>ブ</t>
    </rPh>
    <rPh sb="8" eb="9">
      <t>カ</t>
    </rPh>
    <rPh sb="10" eb="12">
      <t>キニュウ</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</si>
  <si>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</si>
  <si>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</si>
  <si>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</si>
  <si>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</si>
  <si>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</si>
  <si>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</si>
  <si>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</si>
  <si>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</si>
  <si>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</si>
  <si>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</si>
  <si>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</si>
  <si>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</si>
  <si>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</si>
  <si>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</si>
  <si>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</si>
  <si>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</si>
  <si>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</si>
  <si>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</si>
  <si>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</si>
  <si>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</si>
  <si>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</si>
  <si>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</si>
  <si>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</si>
  <si>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</si>
  <si>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</si>
  <si>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</si>
  <si>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</si>
  <si>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</si>
  <si>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</si>
  <si>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</si>
  <si>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</si>
  <si>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</si>
  <si>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</si>
  <si>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</si>
  <si>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</si>
  <si>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</si>
  <si>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</si>
  <si>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</si>
  <si>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</si>
  <si>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</si>
  <si>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</si>
  <si>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</si>
  <si>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</si>
  <si>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</si>
  <si>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</si>
  <si>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</si>
  <si>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</si>
  <si>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</si>
  <si>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</si>
  <si>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</si>
  <si>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</si>
  <si>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</si>
  <si>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</si>
  <si>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</si>
  <si>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</si>
  <si>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</si>
  <si>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</si>
  <si>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</si>
  <si>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</si>
  <si>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</si>
  <si>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</si>
  <si>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</si>
  <si>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</si>
  <si>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</si>
  <si>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</si>
  <si>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</si>
  <si>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</si>
  <si>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</si>
  <si>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</si>
  <si>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</si>
  <si>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</si>
  <si>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</si>
  <si>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</si>
  <si>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</si>
  <si>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</si>
  <si>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</si>
  <si>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</si>
  <si>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</si>
  <si>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</si>
  <si>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</si>
  <si>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</si>
  <si>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</si>
  <si>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</si>
  <si>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</si>
  <si>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phoneticPr fontId="3"/>
  </si>
  <si>
    <t>地下鉄南北線八乙女駅外１駅エスカレーター設備増設建築及び建築設備工事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</si>
</sst>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9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0" fontId="8"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94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9"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9" xfId="2" applyFont="1" applyBorder="1" applyProtection="1"/>
    <xf numFmtId="0" fontId="6" fillId="0" borderId="0" xfId="2" applyFont="1" applyAlignment="1" applyProtection="1">
      <alignment horizontal="right"/>
    </xf>
    <xf numFmtId="0" fontId="2" fillId="0" borderId="0" xfId="3" applyFont="1" applyBorder="1" applyProtection="1"/>
    <xf numFmtId="0" fontId="2" fillId="0" borderId="0" xfId="3" applyFont="1" applyBorder="1" applyAlignment="1" applyProtection="1">
      <alignment horizontal="right"/>
    </xf>
    <xf numFmtId="0" fontId="2" fillId="0" borderId="0" xfId="3" applyFont="1" applyProtection="1"/>
    <xf numFmtId="0" fontId="2" fillId="0" borderId="5" xfId="3" applyFont="1" applyBorder="1" applyAlignment="1" applyProtection="1">
      <alignment horizontal="right"/>
    </xf>
    <xf numFmtId="0" fontId="2" fillId="0" borderId="0" xfId="3" applyFont="1" applyBorder="1" applyAlignment="1" applyProtection="1">
      <alignment horizontal="left" vertical="center"/>
    </xf>
    <xf numFmtId="0" fontId="7" fillId="0" borderId="0" xfId="6" applyFont="1" applyFill="1" applyBorder="1" applyAlignment="1" applyProtection="1">
      <alignment horizontal="center" vertical="center" wrapText="1"/>
    </xf>
    <xf numFmtId="0" fontId="9" fillId="0" borderId="0" xfId="3" applyFont="1" applyProtection="1"/>
    <xf numFmtId="0" fontId="2" fillId="0" borderId="0" xfId="3" applyFont="1" applyAlignment="1" applyProtection="1">
      <alignment horizontal="center" vertical="center"/>
    </xf>
    <xf numFmtId="0" fontId="6" fillId="2" borderId="19" xfId="3" applyFont="1" applyFill="1" applyBorder="1" applyProtection="1"/>
    <xf numFmtId="0" fontId="6" fillId="0" borderId="0" xfId="3" applyFont="1" applyAlignment="1" applyProtection="1">
      <alignment horizontal="center" vertical="center"/>
    </xf>
    <xf numFmtId="0" fontId="6" fillId="0" borderId="19" xfId="3" applyFont="1" applyBorder="1" applyProtection="1"/>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3" applyFont="1" applyBorder="1" applyAlignment="1" applyProtection="1">
      <alignment horizontal="center"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14" fontId="2" fillId="0" borderId="0" xfId="3" applyNumberFormat="1" applyFont="1" applyFill="1" applyBorder="1" applyAlignment="1" applyProtection="1">
      <alignment horizontal="center" vertical="center"/>
    </xf>
    <xf numFmtId="0" fontId="2" fillId="0" borderId="20" xfId="3" applyFont="1" applyFill="1" applyBorder="1" applyAlignment="1" applyProtection="1">
      <alignment vertical="top"/>
    </xf>
    <xf numFmtId="0" fontId="2" fillId="0" borderId="0" xfId="3" applyFont="1" applyFill="1" applyBorder="1" applyAlignment="1" applyProtection="1">
      <alignment vertical="top"/>
    </xf>
    <xf numFmtId="0" fontId="9" fillId="0" borderId="0" xfId="3" applyFont="1" applyBorder="1" applyProtection="1"/>
    <xf numFmtId="0" fontId="6" fillId="0" borderId="0" xfId="3"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6" fillId="0" borderId="0" xfId="3" applyFont="1" applyProtection="1"/>
    <xf numFmtId="0" fontId="4" fillId="0" borderId="0" xfId="3" applyFont="1" applyBorder="1" applyAlignment="1" applyProtection="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70" xfId="5" applyFont="1" applyFill="1" applyBorder="1" applyAlignment="1" applyProtection="1">
      <alignment horizontal="left" vertical="center" wrapText="1"/>
    </xf>
    <xf numFmtId="176" fontId="2" fillId="0" borderId="70" xfId="5" applyNumberFormat="1" applyFont="1" applyFill="1" applyBorder="1" applyAlignment="1" applyProtection="1">
      <alignment horizontal="left" vertical="center" wrapText="1"/>
    </xf>
    <xf numFmtId="0" fontId="7" fillId="0" borderId="70"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7"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3" xfId="5" applyFont="1" applyFill="1" applyBorder="1" applyAlignment="1" applyProtection="1"/>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183" fontId="7" fillId="4" borderId="5" xfId="5" applyNumberFormat="1" applyFont="1" applyFill="1" applyBorder="1" applyAlignment="1" applyProtection="1">
      <alignment horizontal="center" vertical="center"/>
    </xf>
    <xf numFmtId="183" fontId="7" fillId="0" borderId="4" xfId="5" applyNumberFormat="1" applyFont="1" applyFill="1" applyBorder="1" applyAlignment="1" applyProtection="1">
      <alignment horizontal="center" vertical="center"/>
    </xf>
    <xf numFmtId="184" fontId="7" fillId="0" borderId="4" xfId="5" applyNumberFormat="1" applyFont="1" applyFill="1" applyBorder="1" applyAlignment="1" applyProtection="1">
      <alignment horizontal="center" vertical="center"/>
    </xf>
    <xf numFmtId="0" fontId="7" fillId="0" borderId="7" xfId="5" applyFont="1" applyFill="1" applyBorder="1" applyAlignment="1" applyProtection="1">
      <alignment vertical="center" wrapText="1"/>
    </xf>
    <xf numFmtId="183" fontId="7" fillId="0" borderId="0" xfId="5" applyNumberFormat="1" applyFont="1" applyFill="1" applyBorder="1" applyAlignment="1" applyProtection="1">
      <alignment horizontal="center" vertical="center"/>
    </xf>
    <xf numFmtId="184" fontId="7" fillId="0" borderId="0" xfId="5" applyNumberFormat="1" applyFont="1" applyFill="1" applyBorder="1" applyAlignment="1" applyProtection="1">
      <alignment horizontal="center" vertical="center"/>
    </xf>
    <xf numFmtId="185" fontId="7" fillId="0" borderId="0" xfId="5" applyNumberFormat="1" applyFont="1" applyFill="1" applyBorder="1" applyAlignment="1" applyProtection="1">
      <alignment horizontal="right" vertical="center"/>
    </xf>
    <xf numFmtId="0" fontId="7" fillId="0" borderId="3" xfId="5" applyFont="1" applyFill="1" applyBorder="1" applyAlignment="1" applyProtection="1">
      <alignment vertical="center"/>
    </xf>
    <xf numFmtId="0" fontId="7" fillId="0" borderId="1" xfId="5" applyFont="1" applyFill="1" applyBorder="1" applyAlignment="1" applyProtection="1">
      <alignment horizontal="center" vertical="center"/>
    </xf>
    <xf numFmtId="183" fontId="7" fillId="4" borderId="10" xfId="5" applyNumberFormat="1" applyFont="1" applyFill="1" applyBorder="1" applyAlignment="1" applyProtection="1">
      <alignment horizontal="center" vertical="center"/>
    </xf>
    <xf numFmtId="49" fontId="13" fillId="0" borderId="4"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xf>
    <xf numFmtId="183" fontId="7" fillId="0" borderId="7" xfId="5" applyNumberFormat="1" applyFont="1" applyFill="1" applyBorder="1" applyAlignment="1" applyProtection="1">
      <alignment vertical="top"/>
    </xf>
    <xf numFmtId="0" fontId="7" fillId="0" borderId="56" xfId="5" applyFont="1" applyFill="1" applyBorder="1" applyAlignment="1" applyProtection="1">
      <alignment horizontal="center" vertical="center"/>
    </xf>
    <xf numFmtId="0" fontId="7" fillId="0" borderId="36"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0" fontId="7" fillId="0" borderId="3" xfId="5" applyFont="1" applyFill="1" applyBorder="1" applyAlignment="1" applyProtection="1">
      <alignment horizontal="center" vertical="top"/>
    </xf>
    <xf numFmtId="0" fontId="7" fillId="0" borderId="3" xfId="5" applyFont="1" applyFill="1" applyBorder="1" applyAlignment="1" applyProtection="1">
      <alignment horizontal="right" vertical="center"/>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5" applyFont="1" applyFill="1" applyAlignment="1" applyProtection="1">
      <alignment horizontal="center"/>
    </xf>
    <xf numFmtId="187" fontId="7" fillId="4" borderId="5" xfId="5" applyNumberFormat="1" applyFont="1" applyFill="1" applyBorder="1" applyAlignment="1" applyProtection="1">
      <alignment horizontal="center" vertical="center"/>
    </xf>
    <xf numFmtId="187" fontId="7" fillId="0" borderId="4" xfId="5" applyNumberFormat="1" applyFont="1" applyFill="1" applyBorder="1" applyAlignment="1" applyProtection="1">
      <alignment horizontal="center" vertical="center"/>
    </xf>
    <xf numFmtId="0" fontId="7" fillId="0" borderId="0" xfId="5" applyFont="1" applyFill="1" applyBorder="1" applyAlignment="1" applyProtection="1">
      <alignment horizontal="left" vertical="center"/>
    </xf>
    <xf numFmtId="0" fontId="2" fillId="0" borderId="0" xfId="8" applyFont="1" applyFill="1" applyProtection="1"/>
    <xf numFmtId="0" fontId="2" fillId="0" borderId="0" xfId="9" applyFont="1" applyBorder="1" applyProtection="1"/>
    <xf numFmtId="0" fontId="2" fillId="0" borderId="0" xfId="9" applyFont="1" applyProtection="1"/>
    <xf numFmtId="0" fontId="2" fillId="0" borderId="5" xfId="9" applyFont="1" applyBorder="1" applyAlignment="1" applyProtection="1">
      <alignment horizontal="right"/>
    </xf>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0" fontId="6" fillId="0" borderId="19" xfId="9" applyFont="1" applyBorder="1" applyProtection="1"/>
    <xf numFmtId="0" fontId="6" fillId="0" borderId="0" xfId="9" applyFont="1" applyProtection="1"/>
    <xf numFmtId="176" fontId="7" fillId="0" borderId="4" xfId="5" applyNumberFormat="1" applyFont="1" applyFill="1" applyBorder="1" applyAlignment="1" applyProtection="1">
      <alignment horizontal="center" vertical="top"/>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horizontal="center" vertical="center"/>
    </xf>
    <xf numFmtId="185" fontId="7" fillId="4" borderId="74" xfId="5" applyNumberFormat="1"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8"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0" borderId="41" xfId="5"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0" fontId="6" fillId="0" borderId="0" xfId="3" applyFont="1" applyProtection="1"/>
    <xf numFmtId="180" fontId="2" fillId="0" borderId="0" xfId="5" applyNumberFormat="1" applyFont="1" applyFill="1" applyBorder="1" applyAlignment="1" applyProtection="1">
      <alignment horizontal="center" vertical="center"/>
    </xf>
    <xf numFmtId="183" fontId="7" fillId="4" borderId="36" xfId="5" applyNumberFormat="1" applyFont="1" applyFill="1" applyBorder="1" applyAlignment="1" applyProtection="1">
      <alignment horizontal="center" vertical="center"/>
    </xf>
    <xf numFmtId="0" fontId="7" fillId="0" borderId="0" xfId="11" applyFont="1" applyBorder="1" applyProtection="1"/>
    <xf numFmtId="0" fontId="2" fillId="0" borderId="0" xfId="11" applyFont="1" applyBorder="1" applyProtection="1"/>
    <xf numFmtId="0" fontId="2" fillId="0" borderId="0" xfId="11" applyFont="1" applyBorder="1" applyAlignment="1" applyProtection="1">
      <alignment horizontal="center" vertical="center"/>
    </xf>
    <xf numFmtId="0" fontId="2" fillId="0" borderId="0" xfId="11" applyFont="1" applyBorder="1" applyAlignment="1" applyProtection="1">
      <alignment horizontal="right"/>
    </xf>
    <xf numFmtId="0" fontId="2" fillId="0" borderId="0" xfId="11" applyFont="1" applyProtection="1"/>
    <xf numFmtId="0" fontId="6" fillId="0" borderId="0" xfId="11" applyFont="1" applyProtection="1"/>
    <xf numFmtId="0" fontId="2" fillId="0" borderId="0" xfId="11" applyFont="1" applyAlignment="1" applyProtection="1">
      <alignment horizontal="center" vertical="center"/>
    </xf>
    <xf numFmtId="0" fontId="2" fillId="0" borderId="5" xfId="11" applyFont="1" applyBorder="1" applyAlignment="1" applyProtection="1">
      <alignment horizontal="right"/>
    </xf>
    <xf numFmtId="0" fontId="19" fillId="0" borderId="0" xfId="0" applyFont="1" applyProtection="1">
      <alignment vertical="center"/>
    </xf>
    <xf numFmtId="0" fontId="7" fillId="0" borderId="71" xfId="11" applyFont="1" applyBorder="1" applyAlignment="1" applyProtection="1">
      <alignment horizontal="right" vertical="center"/>
    </xf>
    <xf numFmtId="0" fontId="7" fillId="0" borderId="72" xfId="11" applyFont="1" applyBorder="1" applyAlignment="1" applyProtection="1">
      <alignment horizontal="right" vertical="center" wrapText="1"/>
    </xf>
    <xf numFmtId="0" fontId="6" fillId="0" borderId="0" xfId="11" applyFont="1" applyAlignment="1" applyProtection="1"/>
    <xf numFmtId="0" fontId="7" fillId="0" borderId="3" xfId="11" applyFont="1" applyBorder="1" applyAlignment="1" applyProtection="1">
      <alignment horizontal="right" vertical="center"/>
    </xf>
    <xf numFmtId="0" fontId="7" fillId="0" borderId="11" xfId="11" applyFont="1" applyBorder="1" applyAlignment="1" applyProtection="1">
      <alignment horizontal="center" vertical="center" wrapText="1"/>
    </xf>
    <xf numFmtId="49" fontId="7" fillId="0" borderId="37" xfId="11" applyNumberFormat="1" applyFont="1" applyFill="1" applyBorder="1" applyAlignment="1" applyProtection="1">
      <alignment horizontal="left" vertical="center" shrinkToFit="1"/>
    </xf>
    <xf numFmtId="0" fontId="7" fillId="0" borderId="23" xfId="11" applyFont="1" applyBorder="1" applyAlignment="1" applyProtection="1">
      <alignment horizontal="right" vertical="center" wrapText="1"/>
    </xf>
    <xf numFmtId="49" fontId="7" fillId="0" borderId="65" xfId="11" applyNumberFormat="1" applyFont="1" applyFill="1" applyBorder="1" applyAlignment="1" applyProtection="1">
      <alignment horizontal="left" vertical="center" shrinkToFit="1"/>
    </xf>
    <xf numFmtId="49" fontId="6" fillId="0" borderId="0" xfId="11"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11" applyFont="1" applyFill="1" applyBorder="1" applyAlignment="1" applyProtection="1">
      <alignment horizontal="center" vertical="center"/>
    </xf>
    <xf numFmtId="0" fontId="7" fillId="0" borderId="14" xfId="11" applyFont="1" applyFill="1" applyBorder="1" applyAlignment="1" applyProtection="1">
      <alignment horizontal="left" vertical="center"/>
    </xf>
    <xf numFmtId="0" fontId="7" fillId="0" borderId="29" xfId="1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11"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10" fillId="3" borderId="0" xfId="11" applyFont="1" applyFill="1" applyBorder="1" applyAlignment="1" applyProtection="1">
      <alignment horizontal="left" vertical="center" wrapText="1"/>
    </xf>
    <xf numFmtId="0" fontId="10" fillId="3" borderId="37" xfId="11" applyFont="1" applyFill="1" applyBorder="1" applyAlignment="1" applyProtection="1">
      <alignment horizontal="left" vertical="center" wrapText="1"/>
    </xf>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left" vertical="center" wrapText="1" shrinkToFit="1"/>
    </xf>
    <xf numFmtId="0" fontId="6" fillId="0" borderId="0" xfId="11" applyFont="1" applyFill="1" applyBorder="1" applyAlignment="1" applyProtection="1">
      <alignment horizontal="right"/>
    </xf>
    <xf numFmtId="0" fontId="6" fillId="2" borderId="30" xfId="11" applyFont="1" applyFill="1" applyBorder="1" applyProtection="1"/>
    <xf numFmtId="0" fontId="6" fillId="0" borderId="0" xfId="11" applyFont="1" applyAlignment="1" applyProtection="1">
      <alignment horizontal="center" vertical="center"/>
    </xf>
    <xf numFmtId="0" fontId="6" fillId="0" borderId="19" xfId="11" applyFont="1" applyBorder="1" applyProtection="1"/>
    <xf numFmtId="0" fontId="6" fillId="0" borderId="0" xfId="11" applyFont="1" applyBorder="1" applyProtection="1"/>
    <xf numFmtId="0" fontId="6" fillId="0" borderId="0" xfId="11" applyFont="1" applyAlignment="1" applyProtection="1">
      <alignment horizontal="right"/>
    </xf>
    <xf numFmtId="49" fontId="1" fillId="0" borderId="0" xfId="11" applyNumberFormat="1" applyFont="1" applyFill="1" applyBorder="1" applyAlignment="1" applyProtection="1">
      <alignment horizontal="center" vertical="center"/>
    </xf>
    <xf numFmtId="0" fontId="2" fillId="0" borderId="0" xfId="11" applyFont="1" applyAlignment="1" applyProtection="1">
      <alignment wrapText="1"/>
    </xf>
    <xf numFmtId="0" fontId="7" fillId="0" borderId="0" xfId="0" applyFont="1" applyBorder="1" applyAlignment="1" applyProtection="1">
      <alignment horizontal="center" vertical="center"/>
    </xf>
    <xf numFmtId="0" fontId="6" fillId="0" borderId="0" xfId="9" applyFont="1" applyFill="1" applyBorder="1" applyAlignment="1" applyProtection="1">
      <alignment horizontal="right"/>
    </xf>
    <xf numFmtId="0" fontId="6" fillId="0" borderId="0" xfId="0" applyFont="1" applyAlignment="1" applyProtection="1">
      <alignment horizontal="right" vertical="center"/>
    </xf>
    <xf numFmtId="0" fontId="7" fillId="0" borderId="0" xfId="2" applyFont="1" applyBorder="1" applyProtection="1"/>
    <xf numFmtId="0" fontId="7" fillId="0" borderId="9" xfId="2" applyFont="1" applyBorder="1" applyAlignment="1" applyProtection="1">
      <alignment horizontal="center" vertical="center" shrinkToFit="1"/>
    </xf>
    <xf numFmtId="180" fontId="7" fillId="0" borderId="38" xfId="2" applyNumberFormat="1" applyFont="1" applyBorder="1" applyAlignment="1" applyProtection="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horizontal="center" vertical="center"/>
    </xf>
    <xf numFmtId="49" fontId="7" fillId="0" borderId="16" xfId="2" applyNumberFormat="1" applyFont="1" applyFill="1" applyBorder="1" applyAlignment="1" applyProtection="1">
      <alignment vertical="center"/>
    </xf>
    <xf numFmtId="49" fontId="7" fillId="0" borderId="17"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8" xfId="2" applyFont="1" applyBorder="1" applyAlignment="1" applyProtection="1">
      <alignment horizontal="center" vertical="center"/>
    </xf>
    <xf numFmtId="0" fontId="7" fillId="0" borderId="29"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0" xfId="3" applyFont="1" applyBorder="1" applyProtection="1"/>
    <xf numFmtId="0" fontId="7" fillId="0" borderId="2" xfId="3" applyFont="1" applyBorder="1" applyAlignment="1" applyProtection="1">
      <alignment horizontal="center" vertical="center"/>
    </xf>
    <xf numFmtId="0" fontId="7" fillId="0" borderId="23" xfId="3" applyFont="1" applyBorder="1" applyAlignment="1" applyProtection="1">
      <alignment horizontal="center" vertical="center"/>
    </xf>
    <xf numFmtId="0" fontId="7" fillId="0" borderId="16" xfId="3" applyFont="1" applyFill="1" applyBorder="1" applyAlignment="1" applyProtection="1">
      <alignment vertical="center"/>
    </xf>
    <xf numFmtId="0" fontId="7" fillId="0" borderId="17" xfId="3" applyFont="1" applyFill="1" applyBorder="1" applyAlignment="1" applyProtection="1">
      <alignment vertical="center"/>
    </xf>
    <xf numFmtId="0" fontId="7" fillId="0" borderId="10" xfId="3" applyFont="1" applyFill="1" applyBorder="1" applyAlignment="1" applyProtection="1">
      <alignment vertical="center"/>
    </xf>
    <xf numFmtId="0" fontId="7" fillId="0" borderId="12" xfId="3" applyFont="1" applyBorder="1" applyAlignment="1" applyProtection="1">
      <alignment horizontal="center" vertical="center"/>
    </xf>
    <xf numFmtId="0" fontId="7" fillId="0" borderId="13" xfId="3" applyFont="1" applyBorder="1" applyAlignment="1" applyProtection="1">
      <alignment vertical="center"/>
    </xf>
    <xf numFmtId="0" fontId="7" fillId="0" borderId="3" xfId="3" applyFont="1" applyBorder="1" applyAlignment="1" applyProtection="1">
      <alignment vertical="center"/>
    </xf>
    <xf numFmtId="0" fontId="7" fillId="0" borderId="0" xfId="3" applyFont="1" applyBorder="1" applyAlignment="1" applyProtection="1">
      <alignment vertical="center"/>
    </xf>
    <xf numFmtId="0" fontId="7" fillId="0" borderId="14" xfId="3" applyFont="1" applyBorder="1" applyAlignment="1" applyProtection="1">
      <alignment horizontal="left" vertical="center"/>
    </xf>
    <xf numFmtId="0" fontId="7" fillId="0" borderId="6" xfId="3" applyFont="1" applyBorder="1" applyAlignment="1" applyProtection="1">
      <alignment horizontal="center" vertical="center"/>
    </xf>
    <xf numFmtId="0" fontId="7" fillId="6" borderId="3" xfId="3" applyFont="1" applyFill="1" applyBorder="1" applyAlignment="1" applyProtection="1">
      <alignment vertical="center"/>
    </xf>
    <xf numFmtId="0" fontId="7" fillId="6" borderId="8" xfId="3" applyFont="1" applyFill="1" applyBorder="1" applyAlignment="1" applyProtection="1">
      <alignment horizontal="left" vertical="center"/>
    </xf>
    <xf numFmtId="0" fontId="7" fillId="0" borderId="0" xfId="3" applyFont="1" applyBorder="1" applyAlignment="1" applyProtection="1">
      <alignment horizontal="left" vertical="center" wrapText="1"/>
    </xf>
    <xf numFmtId="0" fontId="7" fillId="0" borderId="0" xfId="3" applyFont="1" applyBorder="1" applyAlignment="1" applyProtection="1">
      <alignment vertical="center" wrapText="1"/>
    </xf>
    <xf numFmtId="0" fontId="7" fillId="0" borderId="0" xfId="3" applyFont="1" applyBorder="1" applyAlignment="1" applyProtection="1">
      <alignment horizontal="center" vertical="center"/>
    </xf>
    <xf numFmtId="0" fontId="7" fillId="0" borderId="0" xfId="3" applyFont="1" applyBorder="1" applyAlignment="1" applyProtection="1">
      <alignment horizontal="left" vertical="center"/>
    </xf>
    <xf numFmtId="0" fontId="7" fillId="3" borderId="9" xfId="3" applyFont="1" applyFill="1" applyBorder="1" applyAlignment="1" applyProtection="1">
      <alignment horizontal="center" vertical="center" wrapText="1"/>
    </xf>
    <xf numFmtId="0" fontId="7" fillId="0" borderId="11" xfId="3" applyFont="1" applyBorder="1" applyAlignment="1" applyProtection="1">
      <alignment horizontal="center" vertical="center"/>
    </xf>
    <xf numFmtId="0" fontId="7" fillId="3" borderId="4" xfId="3" applyFont="1" applyFill="1" applyBorder="1" applyAlignment="1" applyProtection="1">
      <alignment horizontal="center" vertical="center" wrapText="1"/>
    </xf>
    <xf numFmtId="49" fontId="7" fillId="0" borderId="7" xfId="3" applyNumberFormat="1" applyFont="1" applyFill="1" applyBorder="1" applyAlignment="1" applyProtection="1">
      <alignment horizontal="center" vertical="center"/>
    </xf>
    <xf numFmtId="0" fontId="7" fillId="3" borderId="2" xfId="3" applyFont="1" applyFill="1" applyBorder="1" applyAlignment="1" applyProtection="1">
      <alignment horizontal="center" vertical="center" wrapText="1"/>
    </xf>
    <xf numFmtId="0" fontId="7" fillId="0" borderId="32" xfId="3" applyFont="1" applyFill="1" applyBorder="1" applyAlignment="1" applyProtection="1">
      <alignment horizontal="left" vertical="center"/>
    </xf>
    <xf numFmtId="0" fontId="7" fillId="0" borderId="33" xfId="3" applyFont="1" applyFill="1" applyBorder="1" applyAlignment="1" applyProtection="1">
      <alignment horizontal="left" vertical="center"/>
    </xf>
    <xf numFmtId="0" fontId="7" fillId="0" borderId="25" xfId="3" applyFont="1" applyFill="1" applyBorder="1" applyAlignment="1" applyProtection="1">
      <alignment horizontal="left" vertical="center"/>
    </xf>
    <xf numFmtId="0" fontId="7" fillId="3" borderId="6" xfId="3" applyFont="1" applyFill="1" applyBorder="1" applyAlignment="1" applyProtection="1">
      <alignment horizontal="center" vertical="center" wrapText="1"/>
    </xf>
    <xf numFmtId="42" fontId="7" fillId="0" borderId="31" xfId="3" applyNumberFormat="1" applyFont="1" applyFill="1" applyBorder="1" applyAlignment="1" applyProtection="1">
      <alignment horizontal="left" vertical="center"/>
    </xf>
    <xf numFmtId="0" fontId="7" fillId="0" borderId="18" xfId="3" applyFont="1" applyBorder="1" applyAlignment="1" applyProtection="1">
      <alignment horizontal="center" vertical="center"/>
    </xf>
    <xf numFmtId="0" fontId="7" fillId="0" borderId="14" xfId="3" applyFont="1" applyFill="1" applyBorder="1" applyAlignment="1" applyProtection="1">
      <alignment horizontal="left" vertical="center"/>
    </xf>
    <xf numFmtId="0" fontId="7" fillId="3" borderId="1" xfId="3" applyFont="1" applyFill="1" applyBorder="1" applyAlignment="1" applyProtection="1">
      <alignment horizontal="center" vertical="center" wrapText="1"/>
    </xf>
    <xf numFmtId="0" fontId="7" fillId="0" borderId="26" xfId="3" applyFont="1" applyBorder="1" applyAlignment="1" applyProtection="1">
      <alignment horizontal="center" vertical="center"/>
    </xf>
    <xf numFmtId="0" fontId="7" fillId="0" borderId="29"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10" xfId="3" applyFont="1" applyFill="1" applyBorder="1" applyAlignment="1" applyProtection="1">
      <alignment horizontal="right" vertical="center"/>
    </xf>
    <xf numFmtId="0" fontId="7" fillId="0" borderId="1" xfId="3" applyFont="1" applyBorder="1" applyAlignment="1" applyProtection="1">
      <alignment horizontal="center" vertical="center"/>
    </xf>
    <xf numFmtId="0" fontId="7" fillId="2" borderId="19" xfId="3" applyFont="1" applyFill="1" applyBorder="1" applyAlignment="1" applyProtection="1">
      <alignment horizontal="center" vertical="center"/>
      <protection locked="0"/>
    </xf>
    <xf numFmtId="0" fontId="7" fillId="0" borderId="26" xfId="3" applyFont="1" applyBorder="1" applyAlignment="1" applyProtection="1">
      <alignment horizontal="right" vertical="center"/>
    </xf>
    <xf numFmtId="180" fontId="7" fillId="0" borderId="19" xfId="3" applyNumberFormat="1" applyFont="1" applyBorder="1" applyAlignment="1" applyProtection="1">
      <alignment horizontal="center" vertical="center"/>
      <protection locked="0"/>
    </xf>
    <xf numFmtId="180" fontId="7" fillId="0" borderId="0" xfId="3" applyNumberFormat="1" applyFont="1" applyBorder="1" applyAlignment="1" applyProtection="1">
      <alignment vertical="center"/>
    </xf>
    <xf numFmtId="180" fontId="7" fillId="0" borderId="0" xfId="3" applyNumberFormat="1" applyFont="1" applyBorder="1" applyAlignment="1" applyProtection="1">
      <alignment horizontal="center" vertical="center"/>
    </xf>
    <xf numFmtId="0" fontId="7" fillId="0" borderId="48" xfId="3" applyFont="1" applyBorder="1" applyAlignment="1" applyProtection="1">
      <alignment horizontal="left" vertical="center"/>
    </xf>
    <xf numFmtId="0" fontId="7" fillId="0" borderId="12" xfId="3" applyFont="1" applyBorder="1" applyAlignment="1" applyProtection="1">
      <alignment horizontal="right" vertical="center"/>
    </xf>
    <xf numFmtId="180" fontId="7" fillId="5" borderId="19" xfId="3" applyNumberFormat="1" applyFont="1" applyFill="1" applyBorder="1" applyAlignment="1" applyProtection="1">
      <alignment horizontal="center" vertical="center" wrapText="1"/>
      <protection locked="0"/>
    </xf>
    <xf numFmtId="14" fontId="7" fillId="0" borderId="11" xfId="3" applyNumberFormat="1" applyFont="1" applyFill="1" applyBorder="1" applyAlignment="1" applyProtection="1">
      <alignment horizontal="center" vertical="center"/>
    </xf>
    <xf numFmtId="182" fontId="7" fillId="0" borderId="18" xfId="3"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14" fontId="7" fillId="0" borderId="37" xfId="3" applyNumberFormat="1" applyFont="1" applyFill="1" applyBorder="1" applyAlignment="1" applyProtection="1">
      <alignment vertical="center"/>
    </xf>
    <xf numFmtId="0" fontId="7" fillId="0" borderId="1" xfId="3" applyFont="1" applyFill="1" applyBorder="1" applyAlignment="1" applyProtection="1">
      <alignment horizontal="right" vertical="center"/>
    </xf>
    <xf numFmtId="0" fontId="7" fillId="2" borderId="30" xfId="3" applyFont="1" applyFill="1" applyBorder="1" applyAlignment="1" applyProtection="1">
      <alignment horizontal="center" vertical="center"/>
      <protection locked="0"/>
    </xf>
    <xf numFmtId="0" fontId="7" fillId="0" borderId="12" xfId="3" applyFont="1" applyBorder="1" applyAlignment="1" applyProtection="1">
      <alignment horizontal="center" vertical="center" shrinkToFit="1"/>
    </xf>
    <xf numFmtId="0" fontId="7" fillId="0" borderId="2" xfId="3" applyFont="1" applyBorder="1" applyAlignment="1" applyProtection="1">
      <alignment horizontal="right" vertical="center"/>
    </xf>
    <xf numFmtId="0" fontId="6" fillId="0" borderId="0" xfId="3" applyFont="1" applyBorder="1" applyAlignment="1" applyProtection="1">
      <alignment horizontal="center" vertical="center" textRotation="255" wrapText="1"/>
    </xf>
    <xf numFmtId="0" fontId="6" fillId="0" borderId="0" xfId="3" applyFont="1" applyFill="1" applyBorder="1" applyAlignment="1" applyProtection="1">
      <alignment horizontal="right"/>
    </xf>
    <xf numFmtId="0" fontId="6" fillId="0" borderId="0" xfId="3" applyFont="1" applyAlignment="1" applyProtection="1">
      <alignment horizontal="right"/>
    </xf>
    <xf numFmtId="0" fontId="7" fillId="0" borderId="7" xfId="0" applyFont="1" applyBorder="1" applyAlignment="1" applyProtection="1">
      <alignment horizontal="center" vertical="center"/>
    </xf>
    <xf numFmtId="0" fontId="2" fillId="0" borderId="0" xfId="8" applyFont="1" applyFill="1" applyBorder="1" applyProtection="1"/>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right"/>
    </xf>
    <xf numFmtId="0" fontId="2" fillId="0" borderId="2" xfId="8" applyFont="1" applyFill="1" applyBorder="1" applyAlignment="1" applyProtection="1">
      <alignment horizontal="center" vertical="center"/>
    </xf>
    <xf numFmtId="0" fontId="2" fillId="0" borderId="5" xfId="8" applyFont="1" applyFill="1" applyBorder="1" applyAlignment="1" applyProtection="1">
      <alignment horizontal="right"/>
    </xf>
    <xf numFmtId="0" fontId="2" fillId="0" borderId="0" xfId="8" applyFont="1" applyFill="1" applyBorder="1" applyAlignment="1" applyProtection="1">
      <alignment vertical="center" textRotation="255"/>
    </xf>
    <xf numFmtId="0" fontId="2" fillId="0" borderId="0" xfId="8" applyFont="1" applyFill="1" applyBorder="1" applyAlignment="1" applyProtection="1">
      <alignment vertical="top" wrapText="1"/>
    </xf>
    <xf numFmtId="0" fontId="2" fillId="0" borderId="0" xfId="8" applyFont="1" applyFill="1" applyBorder="1" applyAlignment="1" applyProtection="1">
      <alignment vertical="top"/>
    </xf>
    <xf numFmtId="0" fontId="6" fillId="0" borderId="0" xfId="8" applyFont="1" applyFill="1" applyBorder="1" applyAlignment="1" applyProtection="1">
      <alignment horizontal="right"/>
    </xf>
    <xf numFmtId="0" fontId="6" fillId="0" borderId="19" xfId="8" applyFont="1" applyBorder="1" applyProtection="1"/>
    <xf numFmtId="0" fontId="6" fillId="0" borderId="0" xfId="8" applyFont="1" applyProtection="1"/>
    <xf numFmtId="0" fontId="6" fillId="0" borderId="0" xfId="8" applyFont="1" applyAlignment="1" applyProtection="1">
      <alignment horizontal="center" vertical="center"/>
    </xf>
    <xf numFmtId="0" fontId="6" fillId="0" borderId="0" xfId="8" applyFont="1" applyAlignment="1" applyProtection="1">
      <alignment horizontal="right"/>
    </xf>
    <xf numFmtId="0" fontId="7" fillId="0" borderId="2" xfId="8"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0" xfId="11" applyFont="1" applyBorder="1" applyAlignment="1" applyProtection="1">
      <alignment horizontal="right" vertical="center" wrapText="1"/>
    </xf>
    <xf numFmtId="0" fontId="7" fillId="0" borderId="38" xfId="11" applyFont="1" applyBorder="1" applyAlignment="1" applyProtection="1">
      <alignment horizontal="center" vertical="center" wrapText="1"/>
    </xf>
    <xf numFmtId="49" fontId="7" fillId="0" borderId="48" xfId="11" applyNumberFormat="1" applyFont="1" applyFill="1" applyBorder="1" applyAlignment="1" applyProtection="1">
      <alignment horizontal="left" vertical="center" shrinkToFit="1"/>
    </xf>
    <xf numFmtId="49" fontId="7" fillId="0" borderId="39" xfId="11" applyNumberFormat="1" applyFont="1" applyFill="1" applyBorder="1" applyAlignment="1" applyProtection="1">
      <alignment horizontal="left" vertical="center" shrinkToFit="1"/>
    </xf>
    <xf numFmtId="49" fontId="7" fillId="0" borderId="54" xfId="11" applyNumberFormat="1" applyFont="1" applyFill="1" applyBorder="1" applyAlignment="1" applyProtection="1">
      <alignment horizontal="left" vertical="center" shrinkToFit="1"/>
    </xf>
    <xf numFmtId="0" fontId="7" fillId="0" borderId="6" xfId="11" applyFont="1" applyBorder="1" applyAlignment="1" applyProtection="1">
      <alignment horizontal="right" vertical="center"/>
    </xf>
    <xf numFmtId="0" fontId="9" fillId="0" borderId="0" xfId="9" applyFont="1" applyProtection="1"/>
    <xf numFmtId="0" fontId="23" fillId="0" borderId="0" xfId="13" applyFont="1" applyFill="1" applyAlignment="1">
      <alignment horizontal="left" vertical="center" indent="1"/>
    </xf>
    <xf numFmtId="0" fontId="23" fillId="0" borderId="0" xfId="11" applyFont="1" applyProtection="1"/>
    <xf numFmtId="0" fontId="7" fillId="0" borderId="2" xfId="9" applyFont="1" applyFill="1" applyBorder="1" applyAlignment="1" applyProtection="1">
      <alignment horizontal="center" vertical="center" shrinkToFit="1"/>
    </xf>
    <xf numFmtId="0" fontId="7" fillId="0" borderId="1" xfId="9" applyFont="1" applyFill="1" applyBorder="1" applyAlignment="1" applyProtection="1">
      <alignment horizontal="right" vertical="center" shrinkToFi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5" fontId="7" fillId="0" borderId="10" xfId="5" applyNumberFormat="1" applyFont="1" applyFill="1" applyBorder="1" applyAlignment="1" applyProtection="1">
      <alignment horizontal="right" vertical="center"/>
    </xf>
    <xf numFmtId="0" fontId="7" fillId="0" borderId="35" xfId="5" applyFont="1" applyFill="1" applyBorder="1" applyAlignment="1" applyProtection="1">
      <alignment horizontal="center" vertical="center"/>
    </xf>
    <xf numFmtId="0" fontId="7" fillId="0" borderId="23"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0" fontId="7" fillId="0" borderId="0" xfId="5" applyFont="1" applyFill="1" applyBorder="1" applyAlignment="1" applyProtection="1">
      <alignment horizontal="center" vertical="center"/>
    </xf>
    <xf numFmtId="184" fontId="7" fillId="4" borderId="36" xfId="5" applyNumberFormat="1" applyFont="1" applyFill="1" applyBorder="1" applyAlignment="1" applyProtection="1">
      <alignment horizontal="center" vertical="center"/>
    </xf>
    <xf numFmtId="186" fontId="7" fillId="0" borderId="4" xfId="5" applyNumberFormat="1" applyFont="1" applyFill="1" applyBorder="1" applyAlignment="1" applyProtection="1">
      <alignment vertical="center"/>
    </xf>
    <xf numFmtId="0" fontId="25" fillId="0" borderId="70" xfId="13" applyFont="1" applyFill="1" applyBorder="1" applyAlignment="1">
      <alignment horizontal="left" vertical="center" wrapText="1"/>
    </xf>
    <xf numFmtId="186" fontId="7" fillId="0" borderId="9" xfId="5" applyNumberFormat="1" applyFont="1" applyFill="1" applyBorder="1" applyAlignment="1" applyProtection="1">
      <alignment vertical="center"/>
    </xf>
    <xf numFmtId="186" fontId="7" fillId="0" borderId="35" xfId="5" applyNumberFormat="1" applyFont="1" applyFill="1" applyBorder="1" applyAlignment="1" applyProtection="1">
      <alignment vertical="center"/>
    </xf>
    <xf numFmtId="186" fontId="7" fillId="0" borderId="41" xfId="5" applyNumberFormat="1" applyFont="1" applyFill="1" applyBorder="1" applyAlignment="1" applyProtection="1">
      <alignment vertical="center"/>
    </xf>
    <xf numFmtId="0" fontId="2" fillId="0" borderId="24" xfId="5" applyFont="1" applyFill="1" applyBorder="1" applyAlignment="1" applyProtection="1">
      <alignment horizontal="center" vertical="center"/>
    </xf>
    <xf numFmtId="38" fontId="7" fillId="0" borderId="17" xfId="7" applyNumberFormat="1" applyFont="1" applyFill="1" applyBorder="1" applyAlignment="1" applyProtection="1">
      <alignment horizontal="center"/>
    </xf>
    <xf numFmtId="38" fontId="7" fillId="0" borderId="17" xfId="7" applyNumberFormat="1" applyFont="1" applyFill="1" applyBorder="1" applyAlignment="1" applyProtection="1">
      <alignment horizontal="center" shrinkToFit="1"/>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185" fontId="7" fillId="0" borderId="4" xfId="5" applyNumberFormat="1" applyFont="1" applyFill="1" applyBorder="1" applyAlignment="1" applyProtection="1">
      <alignment horizontal="right" vertical="center"/>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1"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13" fillId="0" borderId="2" xfId="5" applyFont="1" applyFill="1" applyBorder="1" applyAlignment="1" applyProtection="1">
      <alignment vertical="center"/>
    </xf>
    <xf numFmtId="0" fontId="13" fillId="0" borderId="5" xfId="5" applyFont="1" applyFill="1" applyBorder="1" applyAlignment="1" applyProtection="1">
      <alignment vertical="center"/>
    </xf>
    <xf numFmtId="0" fontId="7" fillId="0" borderId="9"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185" fontId="7" fillId="0" borderId="2"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0" borderId="1" xfId="5" applyFont="1" applyFill="1" applyBorder="1" applyAlignment="1" applyProtection="1">
      <alignment vertical="center" wrapText="1"/>
    </xf>
    <xf numFmtId="0" fontId="7" fillId="0" borderId="2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0" fontId="7" fillId="0" borderId="2" xfId="5" applyFont="1" applyFill="1" applyBorder="1" applyAlignment="1" applyProtection="1">
      <alignment vertical="center" wrapText="1"/>
    </xf>
    <xf numFmtId="0" fontId="7" fillId="0" borderId="5" xfId="5" applyFont="1" applyFill="1" applyBorder="1" applyAlignment="1" applyProtection="1">
      <alignment vertical="center" wrapText="1"/>
    </xf>
    <xf numFmtId="0" fontId="7" fillId="5" borderId="29" xfId="5" applyFont="1" applyFill="1" applyBorder="1" applyAlignment="1" applyProtection="1">
      <alignment horizontal="center" vertical="center"/>
      <protection locked="0"/>
    </xf>
    <xf numFmtId="0" fontId="7" fillId="5" borderId="7" xfId="5" applyFont="1" applyFill="1" applyBorder="1" applyAlignment="1" applyProtection="1">
      <alignment horizontal="center" vertical="center"/>
      <protection locked="0"/>
    </xf>
    <xf numFmtId="0" fontId="7" fillId="5" borderId="38" xfId="5" applyFont="1" applyFill="1" applyBorder="1" applyAlignment="1" applyProtection="1">
      <alignment horizontal="center" vertical="center"/>
      <protection locked="0"/>
    </xf>
    <xf numFmtId="0" fontId="6" fillId="0" borderId="0" xfId="4" applyFont="1" applyFill="1" applyAlignment="1" applyProtection="1">
      <alignment horizontal="left" vertical="top" indent="1"/>
    </xf>
    <xf numFmtId="0" fontId="7" fillId="0" borderId="0" xfId="5" applyFont="1" applyFill="1" applyAlignment="1" applyProtection="1">
      <alignment horizontal="right" vertical="center"/>
    </xf>
    <xf numFmtId="0" fontId="7" fillId="0" borderId="0" xfId="5" applyFont="1" applyFill="1" applyAlignment="1" applyProtection="1">
      <alignment horizontal="center" vertical="center"/>
    </xf>
    <xf numFmtId="0" fontId="7" fillId="0" borderId="3" xfId="5" applyFont="1" applyFill="1" applyBorder="1" applyAlignment="1" applyProtection="1">
      <alignment horizontal="right" vertical="top"/>
    </xf>
    <xf numFmtId="0" fontId="7" fillId="0" borderId="0" xfId="5" applyFont="1" applyFill="1" applyBorder="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10" xfId="5" applyFont="1" applyFill="1" applyBorder="1" applyAlignment="1" applyProtection="1">
      <alignment vertical="center" wrapText="1"/>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180" fontId="7" fillId="2" borderId="29"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5" fontId="7" fillId="0" borderId="1" xfId="5" applyNumberFormat="1" applyFont="1" applyFill="1" applyBorder="1" applyAlignment="1" applyProtection="1">
      <alignment vertical="center"/>
    </xf>
    <xf numFmtId="185" fontId="7" fillId="0" borderId="10" xfId="5" applyNumberFormat="1" applyFont="1" applyFill="1" applyBorder="1" applyAlignment="1" applyProtection="1">
      <alignment vertical="center"/>
    </xf>
    <xf numFmtId="0" fontId="13" fillId="0" borderId="2" xfId="5" applyFont="1" applyFill="1" applyBorder="1" applyAlignment="1" applyProtection="1">
      <alignment vertical="center" wrapText="1"/>
    </xf>
    <xf numFmtId="0" fontId="13" fillId="0" borderId="5" xfId="5" applyFont="1" applyFill="1" applyBorder="1" applyAlignment="1" applyProtection="1">
      <alignment vertical="center" wrapText="1"/>
    </xf>
    <xf numFmtId="188" fontId="7" fillId="0" borderId="4" xfId="5" applyNumberFormat="1" applyFont="1" applyFill="1" applyBorder="1" applyAlignment="1" applyProtection="1">
      <alignment horizontal="right"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Font="1" applyFill="1" applyBorder="1" applyAlignment="1" applyProtection="1">
      <alignment horizontal="left" vertical="center" indent="1"/>
    </xf>
    <xf numFmtId="0" fontId="2" fillId="0" borderId="18" xfId="5" applyFont="1" applyFill="1" applyBorder="1" applyAlignment="1" applyProtection="1">
      <alignment horizontal="left" vertical="center" indent="1"/>
    </xf>
    <xf numFmtId="0" fontId="2" fillId="0" borderId="28" xfId="5" applyFont="1" applyFill="1" applyBorder="1" applyAlignment="1" applyProtection="1">
      <alignment horizontal="left" vertical="center" inden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183" fontId="7" fillId="0" borderId="9" xfId="5" applyNumberFormat="1" applyFont="1" applyFill="1" applyBorder="1" applyAlignment="1" applyProtection="1">
      <alignment horizontal="center" vertical="center"/>
    </xf>
    <xf numFmtId="183" fontId="7" fillId="0" borderId="35" xfId="5" applyNumberFormat="1" applyFont="1" applyFill="1" applyBorder="1" applyAlignment="1" applyProtection="1">
      <alignment horizontal="center" vertical="center"/>
    </xf>
    <xf numFmtId="183" fontId="7" fillId="0" borderId="41"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35" xfId="5" applyNumberFormat="1" applyFont="1" applyFill="1" applyBorder="1" applyAlignment="1" applyProtection="1">
      <alignment horizontal="center" vertical="center"/>
    </xf>
    <xf numFmtId="185" fontId="7" fillId="0" borderId="41" xfId="5" applyNumberFormat="1" applyFont="1" applyFill="1" applyBorder="1" applyAlignment="1" applyProtection="1">
      <alignment horizontal="center" vertical="center"/>
    </xf>
    <xf numFmtId="185" fontId="7" fillId="0" borderId="1" xfId="5" applyNumberFormat="1" applyFont="1" applyFill="1" applyBorder="1" applyAlignment="1" applyProtection="1">
      <alignment horizontal="right" vertical="center"/>
    </xf>
    <xf numFmtId="185" fontId="7" fillId="0" borderId="10" xfId="5" applyNumberFormat="1" applyFont="1" applyFill="1" applyBorder="1" applyAlignment="1" applyProtection="1">
      <alignment horizontal="right" vertical="center"/>
    </xf>
    <xf numFmtId="185" fontId="7" fillId="0" borderId="24" xfId="5" applyNumberFormat="1" applyFont="1" applyFill="1" applyBorder="1" applyAlignment="1" applyProtection="1">
      <alignment horizontal="right" vertical="center"/>
    </xf>
    <xf numFmtId="185" fontId="7" fillId="0" borderId="14" xfId="5" applyNumberFormat="1" applyFont="1" applyFill="1" applyBorder="1" applyAlignment="1" applyProtection="1">
      <alignment horizontal="right" vertical="center"/>
    </xf>
    <xf numFmtId="185" fontId="7" fillId="0" borderId="6"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9" fontId="7" fillId="0" borderId="29" xfId="5" applyNumberFormat="1" applyFont="1" applyFill="1" applyBorder="1" applyAlignment="1" applyProtection="1">
      <alignment horizontal="right" vertical="center" wrapText="1" indent="1"/>
    </xf>
    <xf numFmtId="189" fontId="7" fillId="0" borderId="7" xfId="5" applyNumberFormat="1" applyFont="1" applyFill="1" applyBorder="1" applyAlignment="1" applyProtection="1">
      <alignment horizontal="right" vertical="center" wrapText="1" indent="1"/>
    </xf>
    <xf numFmtId="189" fontId="7" fillId="0" borderId="38" xfId="5" applyNumberFormat="1" applyFont="1" applyFill="1" applyBorder="1" applyAlignment="1" applyProtection="1">
      <alignment horizontal="right" vertical="center" wrapText="1" indent="1"/>
    </xf>
    <xf numFmtId="0" fontId="13" fillId="0" borderId="1" xfId="5" applyFont="1" applyFill="1" applyBorder="1" applyAlignment="1" applyProtection="1">
      <alignment vertical="center" wrapText="1"/>
    </xf>
    <xf numFmtId="0" fontId="13" fillId="0" borderId="10" xfId="5" applyFont="1" applyFill="1" applyBorder="1" applyAlignment="1" applyProtection="1">
      <alignment vertical="center" wrapText="1"/>
    </xf>
    <xf numFmtId="0" fontId="13" fillId="0" borderId="24" xfId="5" applyFont="1" applyFill="1" applyBorder="1" applyAlignment="1" applyProtection="1">
      <alignment vertical="center" wrapText="1"/>
    </xf>
    <xf numFmtId="0" fontId="13" fillId="0" borderId="14" xfId="5" applyFont="1" applyFill="1" applyBorder="1" applyAlignment="1" applyProtection="1">
      <alignment vertical="center" wrapText="1"/>
    </xf>
    <xf numFmtId="0" fontId="13" fillId="0" borderId="6" xfId="5" applyFont="1" applyFill="1" applyBorder="1" applyAlignment="1" applyProtection="1">
      <alignment vertical="center" wrapText="1"/>
    </xf>
    <xf numFmtId="0" fontId="13" fillId="0" borderId="8" xfId="5" applyFont="1" applyFill="1" applyBorder="1" applyAlignment="1" applyProtection="1">
      <alignment vertical="center" wrapText="1"/>
    </xf>
    <xf numFmtId="0" fontId="7" fillId="0" borderId="23" xfId="5" applyFont="1" applyFill="1" applyBorder="1" applyAlignment="1" applyProtection="1">
      <alignment horizontal="center" vertical="center"/>
    </xf>
    <xf numFmtId="0" fontId="7" fillId="0" borderId="26"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185" fontId="7" fillId="4" borderId="74" xfId="5" applyNumberFormat="1" applyFont="1" applyFill="1" applyBorder="1" applyAlignment="1" applyProtection="1">
      <alignment horizontal="center" vertical="center"/>
    </xf>
    <xf numFmtId="185" fontId="7" fillId="4" borderId="75" xfId="5" applyNumberFormat="1" applyFont="1" applyFill="1" applyBorder="1" applyAlignment="1" applyProtection="1">
      <alignment horizontal="center" vertical="center"/>
    </xf>
    <xf numFmtId="185" fontId="7" fillId="4" borderId="77" xfId="5" applyNumberFormat="1" applyFont="1" applyFill="1" applyBorder="1" applyAlignment="1" applyProtection="1">
      <alignment horizontal="center" vertical="center"/>
    </xf>
    <xf numFmtId="0" fontId="22" fillId="2" borderId="29" xfId="5" applyFont="1" applyFill="1" applyBorder="1" applyAlignment="1" applyProtection="1">
      <alignment horizontal="center" vertical="center" wrapText="1"/>
      <protection locked="0"/>
    </xf>
    <xf numFmtId="0" fontId="22" fillId="2" borderId="7" xfId="5" applyFont="1" applyFill="1" applyBorder="1" applyAlignment="1" applyProtection="1">
      <alignment horizontal="center" vertical="center" wrapText="1"/>
      <protection locked="0"/>
    </xf>
    <xf numFmtId="0" fontId="22" fillId="2" borderId="38" xfId="5" applyFont="1" applyFill="1" applyBorder="1" applyAlignment="1" applyProtection="1">
      <alignment horizontal="center" vertical="center" wrapText="1"/>
      <protection locked="0"/>
    </xf>
    <xf numFmtId="0" fontId="7" fillId="3" borderId="4"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0" borderId="4"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xf>
    <xf numFmtId="42" fontId="7" fillId="0" borderId="31" xfId="3" applyNumberFormat="1" applyFont="1" applyFill="1" applyBorder="1" applyAlignment="1" applyProtection="1">
      <alignment horizontal="right" vertical="center"/>
      <protection locked="0"/>
    </xf>
    <xf numFmtId="42" fontId="7" fillId="0" borderId="18" xfId="3" applyNumberFormat="1" applyFont="1" applyFill="1" applyBorder="1" applyAlignment="1" applyProtection="1">
      <alignment horizontal="right" vertical="center"/>
      <protection locked="0"/>
    </xf>
    <xf numFmtId="42" fontId="7" fillId="0" borderId="28" xfId="3" applyNumberFormat="1" applyFont="1" applyFill="1" applyBorder="1" applyAlignment="1" applyProtection="1">
      <alignment horizontal="right" vertical="center"/>
      <protection locked="0"/>
    </xf>
    <xf numFmtId="178" fontId="7" fillId="0" borderId="31" xfId="2" applyNumberFormat="1" applyFont="1" applyBorder="1" applyAlignment="1" applyProtection="1">
      <alignment horizontal="left" vertical="center"/>
    </xf>
    <xf numFmtId="178" fontId="7" fillId="0" borderId="18" xfId="2" applyNumberFormat="1" applyFont="1" applyBorder="1" applyAlignment="1" applyProtection="1">
      <alignment horizontal="left" vertical="center"/>
    </xf>
    <xf numFmtId="178" fontId="7" fillId="0" borderId="48" xfId="2" applyNumberFormat="1" applyFont="1" applyBorder="1" applyAlignment="1" applyProtection="1">
      <alignment horizontal="left" vertical="center"/>
    </xf>
    <xf numFmtId="49" fontId="7" fillId="0" borderId="31" xfId="2" applyNumberFormat="1" applyFont="1" applyFill="1" applyBorder="1" applyAlignment="1" applyProtection="1">
      <alignment horizontal="left" vertical="center"/>
      <protection locked="0"/>
    </xf>
    <xf numFmtId="49" fontId="7" fillId="0" borderId="18" xfId="2" applyNumberFormat="1" applyFont="1" applyFill="1" applyBorder="1" applyAlignment="1" applyProtection="1">
      <alignment horizontal="left" vertical="center"/>
      <protection locked="0"/>
    </xf>
    <xf numFmtId="49" fontId="7" fillId="0" borderId="28" xfId="2" applyNumberFormat="1" applyFont="1" applyFill="1" applyBorder="1" applyAlignment="1" applyProtection="1">
      <alignment horizontal="left" vertical="center"/>
      <protection locked="0"/>
    </xf>
    <xf numFmtId="49" fontId="7" fillId="0" borderId="31" xfId="2" applyNumberFormat="1" applyFont="1" applyFill="1" applyBorder="1" applyAlignment="1" applyProtection="1">
      <alignment horizontal="left" vertical="top" wrapText="1"/>
      <protection locked="0"/>
    </xf>
    <xf numFmtId="49" fontId="7" fillId="0" borderId="18" xfId="2" applyNumberFormat="1" applyFont="1" applyFill="1" applyBorder="1" applyAlignment="1" applyProtection="1">
      <alignment horizontal="left" vertical="top" wrapText="1"/>
      <protection locked="0"/>
    </xf>
    <xf numFmtId="49" fontId="7" fillId="0" borderId="28" xfId="2" applyNumberFormat="1" applyFont="1" applyFill="1" applyBorder="1" applyAlignment="1" applyProtection="1">
      <alignment horizontal="left" vertical="top" wrapText="1"/>
      <protection locked="0"/>
    </xf>
    <xf numFmtId="182" fontId="7" fillId="0" borderId="31" xfId="2" applyNumberFormat="1" applyFont="1" applyFill="1" applyBorder="1" applyAlignment="1" applyProtection="1">
      <alignment horizontal="center" vertical="center"/>
      <protection locked="0"/>
    </xf>
    <xf numFmtId="182" fontId="7" fillId="0" borderId="18" xfId="2" applyNumberFormat="1" applyFont="1" applyFill="1" applyBorder="1" applyAlignment="1" applyProtection="1">
      <alignment horizontal="center" vertical="center"/>
      <protection locked="0"/>
    </xf>
    <xf numFmtId="182" fontId="7" fillId="0" borderId="28" xfId="2" applyNumberFormat="1" applyFont="1" applyFill="1" applyBorder="1" applyAlignment="1" applyProtection="1">
      <alignment horizontal="center" vertical="center"/>
      <protection locked="0"/>
    </xf>
    <xf numFmtId="0" fontId="7" fillId="3" borderId="1" xfId="2" applyFont="1" applyFill="1" applyBorder="1" applyAlignment="1" applyProtection="1">
      <alignment vertical="center" wrapText="1"/>
    </xf>
    <xf numFmtId="0" fontId="7" fillId="3" borderId="17"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4"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2" fillId="0" borderId="31" xfId="2" applyNumberFormat="1" applyFont="1" applyFill="1" applyBorder="1" applyAlignment="1" applyProtection="1">
      <alignment horizontal="center" vertical="center"/>
    </xf>
    <xf numFmtId="0" fontId="2" fillId="0" borderId="18" xfId="2" applyNumberFormat="1" applyFont="1" applyFill="1" applyBorder="1" applyAlignment="1" applyProtection="1">
      <alignment horizontal="center" vertical="center"/>
    </xf>
    <xf numFmtId="0" fontId="2" fillId="0" borderId="28" xfId="2" applyNumberFormat="1" applyFont="1" applyFill="1" applyBorder="1" applyAlignment="1" applyProtection="1">
      <alignment horizontal="center" vertical="center"/>
    </xf>
    <xf numFmtId="0" fontId="7" fillId="0" borderId="2" xfId="2" applyFont="1" applyBorder="1" applyAlignment="1" applyProtection="1">
      <alignment horizontal="center" vertical="center"/>
    </xf>
    <xf numFmtId="0" fontId="7" fillId="0" borderId="7" xfId="2" applyFont="1" applyBorder="1" applyAlignment="1" applyProtection="1">
      <alignment horizontal="center" vertical="center"/>
    </xf>
    <xf numFmtId="0" fontId="7" fillId="0" borderId="6" xfId="2" applyFont="1" applyBorder="1" applyAlignment="1" applyProtection="1">
      <alignment horizontal="center" vertical="center"/>
    </xf>
    <xf numFmtId="0" fontId="7" fillId="0" borderId="44" xfId="2" applyFont="1" applyBorder="1" applyAlignment="1" applyProtection="1">
      <alignment horizontal="center" vertical="center"/>
    </xf>
    <xf numFmtId="0" fontId="7" fillId="2" borderId="31"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0" fontId="7" fillId="0" borderId="6" xfId="2" applyFont="1" applyBorder="1" applyAlignment="1" applyProtection="1">
      <alignment vertical="center" wrapText="1"/>
    </xf>
    <xf numFmtId="0" fontId="7" fillId="0" borderId="3" xfId="2" applyFont="1" applyBorder="1" applyAlignment="1" applyProtection="1">
      <alignment vertical="center" wrapText="1"/>
    </xf>
    <xf numFmtId="0" fontId="7" fillId="0" borderId="31" xfId="2" applyFont="1" applyBorder="1" applyAlignment="1" applyProtection="1">
      <alignment vertical="center" wrapText="1"/>
      <protection locked="0"/>
    </xf>
    <xf numFmtId="0" fontId="7" fillId="0" borderId="18" xfId="2" applyFont="1" applyBorder="1" applyAlignment="1" applyProtection="1">
      <alignment vertical="center" wrapText="1"/>
      <protection locked="0"/>
    </xf>
    <xf numFmtId="0" fontId="7" fillId="0" borderId="28" xfId="2" applyFont="1" applyBorder="1" applyAlignment="1" applyProtection="1">
      <alignment vertical="center" wrapText="1"/>
      <protection locked="0"/>
    </xf>
    <xf numFmtId="0" fontId="17" fillId="0" borderId="0" xfId="2" applyFont="1" applyBorder="1" applyAlignment="1" applyProtection="1">
      <alignment horizontal="center" vertical="center" shrinkToFit="1"/>
    </xf>
    <xf numFmtId="49" fontId="7" fillId="0" borderId="31" xfId="2" applyNumberFormat="1" applyFont="1" applyFill="1" applyBorder="1" applyAlignment="1" applyProtection="1">
      <alignment horizontal="left" vertical="center" shrinkToFit="1"/>
      <protection locked="0"/>
    </xf>
    <xf numFmtId="49" fontId="7" fillId="0" borderId="18" xfId="2" applyNumberFormat="1" applyFont="1" applyFill="1" applyBorder="1" applyAlignment="1" applyProtection="1">
      <alignment horizontal="left" vertical="center" shrinkToFit="1"/>
      <protection locked="0"/>
    </xf>
    <xf numFmtId="49" fontId="7" fillId="0" borderId="28" xfId="2" applyNumberFormat="1" applyFont="1" applyFill="1" applyBorder="1" applyAlignment="1" applyProtection="1">
      <alignment horizontal="left" vertical="center" shrinkToFit="1"/>
      <protection locked="0"/>
    </xf>
    <xf numFmtId="0" fontId="7" fillId="3" borderId="24"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5" xfId="2" applyFont="1" applyFill="1" applyBorder="1" applyAlignment="1" applyProtection="1">
      <alignment horizontal="center" vertical="center" textRotation="255" wrapText="1"/>
    </xf>
    <xf numFmtId="0" fontId="7" fillId="3" borderId="41" xfId="2" applyFont="1" applyFill="1" applyBorder="1" applyAlignment="1" applyProtection="1">
      <alignment horizontal="center" vertical="center" textRotation="255" wrapText="1"/>
    </xf>
    <xf numFmtId="0" fontId="7" fillId="3" borderId="5" xfId="2" applyFont="1" applyFill="1" applyBorder="1" applyAlignment="1" applyProtection="1">
      <alignment horizontal="center" vertical="center" wrapText="1"/>
    </xf>
    <xf numFmtId="0" fontId="7" fillId="3" borderId="1" xfId="2" applyFont="1" applyFill="1" applyBorder="1" applyAlignment="1" applyProtection="1">
      <alignment horizontal="left" vertical="center" wrapText="1"/>
    </xf>
    <xf numFmtId="0" fontId="7" fillId="3" borderId="17"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3" borderId="6" xfId="2" applyFont="1" applyFill="1" applyBorder="1" applyAlignment="1" applyProtection="1">
      <alignment horizontal="left" vertical="center" wrapText="1"/>
    </xf>
    <xf numFmtId="0" fontId="7" fillId="3" borderId="3" xfId="2" applyFont="1" applyFill="1" applyBorder="1" applyAlignment="1" applyProtection="1">
      <alignment horizontal="left" vertical="center" wrapText="1"/>
    </xf>
    <xf numFmtId="0" fontId="7" fillId="3" borderId="8" xfId="2" applyFont="1" applyFill="1" applyBorder="1" applyAlignment="1" applyProtection="1">
      <alignment horizontal="left" vertical="center" wrapText="1"/>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2" borderId="52" xfId="2" applyFont="1" applyFill="1" applyBorder="1" applyAlignment="1" applyProtection="1">
      <alignment horizontal="center" vertical="center"/>
      <protection locked="0"/>
    </xf>
    <xf numFmtId="0" fontId="3" fillId="0" borderId="10" xfId="11" applyFont="1" applyFill="1" applyBorder="1" applyAlignment="1" applyProtection="1">
      <alignment horizontal="center" vertical="center" wrapText="1"/>
    </xf>
    <xf numFmtId="0" fontId="3" fillId="0" borderId="9" xfId="11" applyFont="1" applyFill="1" applyBorder="1" applyAlignment="1" applyProtection="1">
      <alignment horizontal="center" vertical="center"/>
    </xf>
    <xf numFmtId="0" fontId="3" fillId="0" borderId="1" xfId="11" applyFont="1" applyFill="1" applyBorder="1" applyAlignment="1" applyProtection="1">
      <alignment horizontal="center" vertical="center"/>
    </xf>
    <xf numFmtId="181" fontId="7" fillId="0" borderId="31" xfId="2" applyNumberFormat="1" applyFont="1" applyFill="1" applyBorder="1" applyAlignment="1" applyProtection="1">
      <alignment horizontal="left" vertical="center"/>
      <protection locked="0"/>
    </xf>
    <xf numFmtId="181" fontId="7" fillId="0" borderId="18" xfId="2" applyNumberFormat="1" applyFont="1" applyFill="1" applyBorder="1" applyAlignment="1" applyProtection="1">
      <alignment horizontal="left" vertical="center"/>
      <protection locked="0"/>
    </xf>
    <xf numFmtId="181" fontId="7" fillId="0" borderId="28" xfId="2" applyNumberFormat="1" applyFont="1" applyFill="1" applyBorder="1" applyAlignment="1" applyProtection="1">
      <alignment horizontal="left" vertical="center"/>
      <protection locked="0"/>
    </xf>
    <xf numFmtId="0" fontId="7" fillId="0" borderId="31" xfId="2" applyFont="1" applyFill="1" applyBorder="1" applyAlignment="1" applyProtection="1">
      <alignment horizontal="left" vertical="top" wrapText="1"/>
      <protection locked="0"/>
    </xf>
    <xf numFmtId="0" fontId="7" fillId="0" borderId="18" xfId="2" applyFont="1" applyFill="1" applyBorder="1" applyAlignment="1" applyProtection="1">
      <alignment horizontal="left" vertical="top" wrapText="1"/>
      <protection locked="0"/>
    </xf>
    <xf numFmtId="0" fontId="7" fillId="0" borderId="28" xfId="2" applyFont="1" applyFill="1" applyBorder="1" applyAlignment="1" applyProtection="1">
      <alignment horizontal="left" vertical="top" wrapText="1"/>
      <protection locked="0"/>
    </xf>
    <xf numFmtId="0" fontId="7" fillId="0" borderId="2" xfId="11" applyFont="1" applyFill="1" applyBorder="1" applyAlignment="1" applyProtection="1">
      <alignment horizontal="center" vertical="center" wrapText="1"/>
    </xf>
    <xf numFmtId="0" fontId="7" fillId="0" borderId="38" xfId="11" applyFont="1" applyFill="1" applyBorder="1" applyAlignment="1" applyProtection="1">
      <alignment horizontal="center" vertical="center"/>
    </xf>
    <xf numFmtId="0" fontId="7" fillId="0" borderId="6" xfId="11" applyFont="1" applyFill="1" applyBorder="1" applyAlignment="1" applyProtection="1">
      <alignment horizontal="center" vertical="center" wrapText="1"/>
    </xf>
    <xf numFmtId="0" fontId="7" fillId="0" borderId="44" xfId="11" applyFont="1" applyFill="1" applyBorder="1" applyAlignment="1" applyProtection="1">
      <alignment horizontal="center" vertical="center"/>
    </xf>
    <xf numFmtId="0" fontId="7" fillId="0" borderId="76" xfId="2" applyFont="1" applyBorder="1" applyAlignment="1" applyProtection="1">
      <alignment horizontal="center" vertical="center" shrinkToFit="1"/>
    </xf>
    <xf numFmtId="0" fontId="7" fillId="0" borderId="33" xfId="2" applyFont="1" applyBorder="1" applyAlignment="1" applyProtection="1">
      <alignment horizontal="center" vertical="center" shrinkToFit="1"/>
    </xf>
    <xf numFmtId="0" fontId="7" fillId="0" borderId="25" xfId="2" applyFont="1" applyBorder="1" applyAlignment="1" applyProtection="1">
      <alignment horizontal="center" vertical="center" shrinkToFit="1"/>
    </xf>
    <xf numFmtId="180" fontId="7" fillId="0" borderId="49" xfId="2" applyNumberFormat="1" applyFont="1" applyFill="1" applyBorder="1" applyAlignment="1" applyProtection="1">
      <alignment horizontal="left" vertical="center" wrapText="1"/>
      <protection locked="0"/>
    </xf>
    <xf numFmtId="180" fontId="7" fillId="0" borderId="18" xfId="2" applyNumberFormat="1" applyFont="1" applyFill="1" applyBorder="1" applyAlignment="1" applyProtection="1">
      <alignment horizontal="left" vertical="center" wrapText="1"/>
      <protection locked="0"/>
    </xf>
    <xf numFmtId="180" fontId="7" fillId="0" borderId="28" xfId="2" applyNumberFormat="1" applyFont="1" applyFill="1" applyBorder="1" applyAlignment="1" applyProtection="1">
      <alignment horizontal="left" vertical="center" wrapText="1"/>
      <protection locked="0"/>
    </xf>
    <xf numFmtId="180" fontId="7" fillId="0" borderId="49" xfId="2" applyNumberFormat="1" applyFont="1" applyFill="1" applyBorder="1" applyAlignment="1" applyProtection="1">
      <alignment vertical="center" wrapText="1"/>
      <protection locked="0"/>
    </xf>
    <xf numFmtId="180" fontId="7" fillId="0" borderId="18" xfId="2" applyNumberFormat="1" applyFont="1" applyFill="1" applyBorder="1" applyAlignment="1" applyProtection="1">
      <alignment vertical="center" wrapText="1"/>
      <protection locked="0"/>
    </xf>
    <xf numFmtId="180" fontId="7" fillId="0" borderId="28" xfId="2" applyNumberFormat="1" applyFont="1" applyFill="1" applyBorder="1" applyAlignment="1" applyProtection="1">
      <alignment vertical="center" wrapText="1"/>
      <protection locked="0"/>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18" xfId="2" applyFont="1" applyFill="1" applyBorder="1" applyAlignment="1" applyProtection="1">
      <alignment horizontal="center" vertical="center"/>
      <protection locked="0"/>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4" xfId="2" applyFont="1" applyFill="1" applyBorder="1" applyAlignment="1" applyProtection="1">
      <alignment vertical="center"/>
    </xf>
    <xf numFmtId="0" fontId="7" fillId="0" borderId="2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5" xfId="2" applyFont="1" applyBorder="1" applyAlignment="1" applyProtection="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0" borderId="46" xfId="2" applyFont="1" applyFill="1" applyBorder="1" applyAlignment="1" applyProtection="1">
      <alignment vertical="center"/>
    </xf>
    <xf numFmtId="0" fontId="7" fillId="0" borderId="21" xfId="2" applyFont="1" applyFill="1" applyBorder="1" applyAlignment="1" applyProtection="1">
      <alignment vertical="center"/>
    </xf>
    <xf numFmtId="0" fontId="7" fillId="0" borderId="47" xfId="2" applyFont="1" applyFill="1" applyBorder="1" applyAlignment="1" applyProtection="1">
      <alignment vertical="center"/>
    </xf>
    <xf numFmtId="9" fontId="7" fillId="0" borderId="46" xfId="2" applyNumberFormat="1" applyFont="1" applyFill="1" applyBorder="1" applyAlignment="1" applyProtection="1">
      <alignment horizontal="center" vertical="center"/>
      <protection locked="0"/>
    </xf>
    <xf numFmtId="9" fontId="7" fillId="0" borderId="21" xfId="2" applyNumberFormat="1" applyFont="1" applyFill="1" applyBorder="1" applyAlignment="1" applyProtection="1">
      <alignment horizontal="center" vertical="center"/>
      <protection locked="0"/>
    </xf>
    <xf numFmtId="9" fontId="7" fillId="0" borderId="47" xfId="2" applyNumberFormat="1" applyFont="1" applyFill="1" applyBorder="1" applyAlignment="1" applyProtection="1">
      <alignment horizontal="center" vertical="center"/>
      <protection locked="0"/>
    </xf>
    <xf numFmtId="0" fontId="7" fillId="0" borderId="1" xfId="3" applyFont="1" applyBorder="1" applyAlignment="1" applyProtection="1">
      <alignment horizontal="left" vertical="center" wrapText="1"/>
    </xf>
    <xf numFmtId="0" fontId="7" fillId="0" borderId="17" xfId="3" applyFont="1" applyBorder="1" applyAlignment="1" applyProtection="1">
      <alignment vertical="center" wrapText="1"/>
    </xf>
    <xf numFmtId="0" fontId="7" fillId="0" borderId="10" xfId="3" applyFont="1" applyBorder="1" applyAlignment="1" applyProtection="1">
      <alignment vertical="center" wrapText="1"/>
    </xf>
    <xf numFmtId="0" fontId="7" fillId="0" borderId="6" xfId="3" applyFont="1" applyBorder="1" applyAlignment="1" applyProtection="1">
      <alignment horizontal="left" vertical="center" wrapText="1"/>
    </xf>
    <xf numFmtId="0" fontId="7" fillId="0" borderId="3" xfId="3" applyFont="1" applyBorder="1" applyAlignment="1" applyProtection="1">
      <alignment vertical="center" wrapText="1"/>
    </xf>
    <xf numFmtId="0" fontId="7" fillId="0" borderId="8" xfId="3" applyFont="1" applyBorder="1" applyAlignment="1" applyProtection="1">
      <alignment vertical="center" wrapText="1"/>
    </xf>
    <xf numFmtId="49" fontId="7" fillId="0" borderId="31" xfId="3" applyNumberFormat="1" applyFont="1" applyBorder="1" applyAlignment="1" applyProtection="1">
      <alignment horizontal="center" vertical="center"/>
      <protection locked="0"/>
    </xf>
    <xf numFmtId="0" fontId="7" fillId="0" borderId="28" xfId="3" applyFont="1" applyBorder="1" applyAlignment="1" applyProtection="1">
      <alignment horizontal="center" vertical="center"/>
      <protection locked="0"/>
    </xf>
    <xf numFmtId="0" fontId="7" fillId="2" borderId="31"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protection locked="0"/>
    </xf>
    <xf numFmtId="0" fontId="7" fillId="6" borderId="31" xfId="3" applyFont="1" applyFill="1" applyBorder="1" applyAlignment="1" applyProtection="1">
      <alignment horizontal="center" vertical="center"/>
      <protection locked="0"/>
    </xf>
    <xf numFmtId="0" fontId="7" fillId="6" borderId="28" xfId="3" applyFont="1" applyFill="1" applyBorder="1" applyAlignment="1" applyProtection="1">
      <alignment horizontal="center" vertical="center"/>
      <protection locked="0"/>
    </xf>
    <xf numFmtId="0" fontId="7" fillId="6" borderId="27" xfId="3" applyFont="1" applyFill="1" applyBorder="1" applyAlignment="1" applyProtection="1">
      <alignment horizontal="center" vertical="center"/>
    </xf>
    <xf numFmtId="0" fontId="7" fillId="6" borderId="55" xfId="3" applyFont="1" applyFill="1" applyBorder="1" applyAlignment="1" applyProtection="1">
      <alignment horizontal="center" vertical="center"/>
    </xf>
    <xf numFmtId="0" fontId="7" fillId="3" borderId="1" xfId="3" applyFont="1" applyFill="1" applyBorder="1" applyAlignment="1" applyProtection="1">
      <alignment horizontal="left" vertical="center" wrapText="1"/>
    </xf>
    <xf numFmtId="0" fontId="7" fillId="3" borderId="17" xfId="3" applyFont="1" applyFill="1" applyBorder="1" applyAlignment="1" applyProtection="1">
      <alignment horizontal="left" vertical="center" wrapText="1"/>
    </xf>
    <xf numFmtId="0" fontId="7" fillId="3" borderId="10" xfId="3" applyFont="1" applyFill="1" applyBorder="1" applyAlignment="1" applyProtection="1">
      <alignment horizontal="left" vertical="center" wrapText="1"/>
    </xf>
    <xf numFmtId="0" fontId="7" fillId="3" borderId="24" xfId="3" applyFont="1" applyFill="1" applyBorder="1" applyAlignment="1" applyProtection="1">
      <alignment horizontal="left" vertical="center" wrapText="1"/>
    </xf>
    <xf numFmtId="0" fontId="7" fillId="3" borderId="0" xfId="3" applyFont="1" applyFill="1" applyBorder="1" applyAlignment="1" applyProtection="1">
      <alignment horizontal="left" vertical="center" wrapText="1"/>
    </xf>
    <xf numFmtId="0" fontId="7" fillId="3" borderId="14" xfId="3" applyFont="1" applyFill="1" applyBorder="1" applyAlignment="1" applyProtection="1">
      <alignment horizontal="left" vertical="center" wrapText="1"/>
    </xf>
    <xf numFmtId="0" fontId="7" fillId="3" borderId="6" xfId="3" applyFont="1" applyFill="1" applyBorder="1" applyAlignment="1" applyProtection="1">
      <alignment horizontal="left" vertical="center" wrapText="1"/>
    </xf>
    <xf numFmtId="0" fontId="7" fillId="3" borderId="3" xfId="3" applyFont="1" applyFill="1" applyBorder="1" applyAlignment="1" applyProtection="1">
      <alignment horizontal="left" vertical="center" wrapText="1"/>
    </xf>
    <xf numFmtId="0" fontId="7" fillId="3" borderId="8" xfId="3" applyFont="1" applyFill="1" applyBorder="1" applyAlignment="1" applyProtection="1">
      <alignment horizontal="left" vertical="center" wrapText="1"/>
    </xf>
    <xf numFmtId="0" fontId="7" fillId="0" borderId="31" xfId="3"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180" fontId="7" fillId="0" borderId="31" xfId="3"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49" fontId="7" fillId="0" borderId="31" xfId="3" applyNumberFormat="1" applyFont="1" applyFill="1" applyBorder="1" applyAlignment="1" applyProtection="1">
      <alignment horizontal="center" vertical="center" shrinkToFit="1"/>
      <protection locked="0"/>
    </xf>
    <xf numFmtId="49" fontId="7" fillId="0" borderId="28" xfId="3" applyNumberFormat="1" applyFont="1" applyFill="1" applyBorder="1" applyAlignment="1" applyProtection="1">
      <alignment horizontal="center" vertical="center" shrinkToFit="1"/>
      <protection locked="0"/>
    </xf>
    <xf numFmtId="0" fontId="7" fillId="0" borderId="34" xfId="3" applyFont="1" applyFill="1" applyBorder="1" applyAlignment="1" applyProtection="1">
      <alignment horizontal="center" vertical="center"/>
    </xf>
    <xf numFmtId="0" fontId="7" fillId="0" borderId="37" xfId="3" applyFont="1" applyFill="1" applyBorder="1" applyAlignment="1" applyProtection="1">
      <alignment horizontal="center" vertical="center"/>
    </xf>
    <xf numFmtId="14" fontId="3" fillId="0" borderId="66" xfId="9" applyNumberFormat="1" applyFont="1" applyFill="1" applyBorder="1" applyAlignment="1" applyProtection="1">
      <alignment horizontal="center" vertical="center" wrapText="1"/>
    </xf>
    <xf numFmtId="14" fontId="3" fillId="0" borderId="37" xfId="9" applyNumberFormat="1" applyFont="1" applyFill="1" applyBorder="1" applyAlignment="1" applyProtection="1">
      <alignment horizontal="center" vertical="center"/>
    </xf>
    <xf numFmtId="14" fontId="3" fillId="0" borderId="53" xfId="9" applyNumberFormat="1" applyFont="1" applyFill="1" applyBorder="1" applyAlignment="1" applyProtection="1">
      <alignment horizontal="center" vertical="center"/>
    </xf>
    <xf numFmtId="181" fontId="7" fillId="0" borderId="31" xfId="2" applyNumberFormat="1" applyFont="1" applyBorder="1" applyAlignment="1" applyProtection="1">
      <alignment horizontal="center" vertical="center"/>
      <protection locked="0"/>
    </xf>
    <xf numFmtId="181" fontId="7" fillId="0" borderId="18" xfId="2" applyNumberFormat="1" applyFont="1" applyBorder="1" applyAlignment="1" applyProtection="1">
      <alignment horizontal="center" vertical="center"/>
      <protection locked="0"/>
    </xf>
    <xf numFmtId="181" fontId="7" fillId="0" borderId="28" xfId="2" applyNumberFormat="1" applyFont="1" applyBorder="1" applyAlignment="1" applyProtection="1">
      <alignment horizontal="center" vertical="center"/>
      <protection locked="0"/>
    </xf>
    <xf numFmtId="49" fontId="7" fillId="0" borderId="31" xfId="3" applyNumberFormat="1" applyFont="1" applyFill="1" applyBorder="1" applyAlignment="1" applyProtection="1">
      <alignment horizontal="left" vertical="center" wrapText="1" shrinkToFit="1"/>
      <protection locked="0"/>
    </xf>
    <xf numFmtId="49" fontId="7" fillId="0" borderId="18" xfId="3" applyNumberFormat="1" applyFont="1" applyFill="1" applyBorder="1" applyAlignment="1" applyProtection="1">
      <alignment horizontal="left" vertical="center" wrapText="1" shrinkToFit="1"/>
      <protection locked="0"/>
    </xf>
    <xf numFmtId="182" fontId="7" fillId="0" borderId="18" xfId="3" applyNumberFormat="1" applyFont="1" applyFill="1" applyBorder="1" applyAlignment="1" applyProtection="1">
      <alignment horizontal="center" vertical="center"/>
      <protection locked="0"/>
    </xf>
    <xf numFmtId="182" fontId="7" fillId="0" borderId="28" xfId="3" applyNumberFormat="1" applyFont="1" applyFill="1" applyBorder="1" applyAlignment="1" applyProtection="1">
      <alignment horizontal="center" vertical="center"/>
      <protection locked="0"/>
    </xf>
    <xf numFmtId="182" fontId="7" fillId="0" borderId="31" xfId="3" applyNumberFormat="1" applyFont="1" applyFill="1" applyBorder="1" applyAlignment="1" applyProtection="1">
      <alignment horizontal="center" vertical="center"/>
      <protection locked="0"/>
    </xf>
    <xf numFmtId="0" fontId="7" fillId="0" borderId="31" xfId="3" applyFont="1" applyFill="1" applyBorder="1" applyAlignment="1" applyProtection="1">
      <alignment horizontal="center" vertical="center"/>
    </xf>
    <xf numFmtId="0" fontId="7" fillId="0" borderId="18" xfId="3" applyFont="1" applyFill="1" applyBorder="1" applyAlignment="1" applyProtection="1">
      <alignment horizontal="center" vertical="center"/>
    </xf>
    <xf numFmtId="0" fontId="7" fillId="0" borderId="48" xfId="3" applyFont="1" applyFill="1" applyBorder="1" applyAlignment="1" applyProtection="1">
      <alignment horizontal="center" vertical="center"/>
    </xf>
    <xf numFmtId="0" fontId="7" fillId="0" borderId="31" xfId="3" applyFont="1" applyBorder="1" applyAlignment="1" applyProtection="1">
      <alignment horizontal="center" vertical="center"/>
      <protection locked="0"/>
    </xf>
    <xf numFmtId="0" fontId="7" fillId="0" borderId="18" xfId="3" applyFont="1" applyBorder="1" applyAlignment="1" applyProtection="1">
      <alignment horizontal="center" vertical="center"/>
      <protection locked="0"/>
    </xf>
    <xf numFmtId="49" fontId="7" fillId="0" borderId="48" xfId="3" applyNumberFormat="1" applyFont="1" applyFill="1" applyBorder="1" applyAlignment="1" applyProtection="1">
      <alignment horizontal="left" vertical="center" wrapText="1" shrinkToFit="1"/>
      <protection locked="0"/>
    </xf>
    <xf numFmtId="0" fontId="23" fillId="0" borderId="0" xfId="9" applyFont="1" applyProtection="1"/>
    <xf numFmtId="14" fontId="7" fillId="0" borderId="49" xfId="3" applyNumberFormat="1" applyFont="1" applyFill="1" applyBorder="1" applyAlignment="1" applyProtection="1">
      <alignment horizontal="center" vertical="center"/>
    </xf>
    <xf numFmtId="14" fontId="7" fillId="0" borderId="18" xfId="3" applyNumberFormat="1" applyFont="1" applyFill="1" applyBorder="1" applyAlignment="1" applyProtection="1">
      <alignment horizontal="center" vertical="center"/>
    </xf>
    <xf numFmtId="14" fontId="7" fillId="0" borderId="48" xfId="3" applyNumberFormat="1" applyFont="1" applyFill="1" applyBorder="1" applyAlignment="1" applyProtection="1">
      <alignment horizontal="center" vertical="center"/>
    </xf>
    <xf numFmtId="14" fontId="7" fillId="2" borderId="31" xfId="12" applyNumberFormat="1" applyFont="1" applyFill="1" applyBorder="1" applyAlignment="1" applyProtection="1">
      <alignment horizontal="center" vertical="center"/>
      <protection locked="0"/>
    </xf>
    <xf numFmtId="14" fontId="7" fillId="2" borderId="18" xfId="12" applyNumberFormat="1" applyFont="1" applyFill="1" applyBorder="1" applyAlignment="1" applyProtection="1">
      <alignment horizontal="center" vertical="center"/>
      <protection locked="0"/>
    </xf>
    <xf numFmtId="14" fontId="7" fillId="2" borderId="28" xfId="12" applyNumberFormat="1" applyFont="1" applyFill="1" applyBorder="1" applyAlignment="1" applyProtection="1">
      <alignment horizontal="center" vertical="center"/>
      <protection locked="0"/>
    </xf>
    <xf numFmtId="0" fontId="7" fillId="0" borderId="39" xfId="3" applyFont="1" applyFill="1" applyBorder="1" applyAlignment="1" applyProtection="1">
      <alignment horizontal="left" vertical="center" wrapText="1" shrinkToFit="1"/>
    </xf>
    <xf numFmtId="0" fontId="7" fillId="0" borderId="54" xfId="3" applyFont="1" applyFill="1" applyBorder="1" applyAlignment="1" applyProtection="1">
      <alignment horizontal="left" vertical="center" shrinkToFit="1"/>
    </xf>
    <xf numFmtId="0" fontId="7" fillId="0" borderId="55" xfId="3" applyFont="1" applyFill="1" applyBorder="1" applyAlignment="1" applyProtection="1">
      <alignment horizontal="left" vertical="center" shrinkToFit="1"/>
    </xf>
    <xf numFmtId="0" fontId="7" fillId="2" borderId="31" xfId="6" applyFont="1" applyFill="1" applyBorder="1" applyAlignment="1" applyProtection="1">
      <alignment horizontal="center" vertical="center" wrapText="1" shrinkToFit="1"/>
      <protection locked="0"/>
    </xf>
    <xf numFmtId="0" fontId="7" fillId="2" borderId="28" xfId="6" applyFont="1" applyFill="1" applyBorder="1" applyAlignment="1" applyProtection="1">
      <alignment horizontal="center" vertical="center" wrapText="1" shrinkToFit="1"/>
      <protection locked="0"/>
    </xf>
    <xf numFmtId="0" fontId="7" fillId="0" borderId="32" xfId="3" applyFont="1" applyFill="1" applyBorder="1" applyAlignment="1" applyProtection="1">
      <alignment horizontal="center" vertical="center"/>
    </xf>
    <xf numFmtId="0" fontId="7" fillId="0" borderId="33"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6" xfId="3" applyFont="1" applyBorder="1" applyAlignment="1" applyProtection="1">
      <alignment vertical="center" wrapText="1"/>
    </xf>
    <xf numFmtId="49" fontId="7" fillId="0" borderId="31" xfId="3" applyNumberFormat="1" applyFont="1" applyBorder="1" applyAlignment="1" applyProtection="1">
      <alignment horizontal="left" vertical="center" wrapText="1"/>
      <protection locked="0"/>
    </xf>
    <xf numFmtId="49" fontId="7" fillId="0" borderId="28" xfId="3" applyNumberFormat="1" applyFont="1" applyBorder="1" applyAlignment="1" applyProtection="1">
      <alignment horizontal="left" vertical="center" wrapText="1"/>
      <protection locked="0"/>
    </xf>
    <xf numFmtId="42" fontId="7" fillId="0" borderId="31" xfId="3" applyNumberFormat="1" applyFont="1" applyFill="1" applyBorder="1" applyAlignment="1" applyProtection="1">
      <alignment horizontal="left" vertical="center"/>
      <protection locked="0"/>
    </xf>
    <xf numFmtId="42" fontId="7" fillId="0" borderId="28" xfId="3" applyNumberFormat="1" applyFont="1" applyFill="1" applyBorder="1" applyAlignment="1" applyProtection="1">
      <alignment horizontal="left" vertical="center"/>
      <protection locked="0"/>
    </xf>
    <xf numFmtId="42" fontId="7" fillId="0" borderId="18" xfId="3" applyNumberFormat="1" applyFont="1" applyFill="1" applyBorder="1" applyAlignment="1" applyProtection="1">
      <alignment horizontal="left" vertical="center"/>
    </xf>
    <xf numFmtId="42" fontId="7" fillId="0" borderId="48" xfId="3" applyNumberFormat="1" applyFont="1" applyFill="1" applyBorder="1" applyAlignment="1" applyProtection="1">
      <alignment horizontal="left" vertical="center"/>
    </xf>
    <xf numFmtId="0" fontId="7" fillId="0" borderId="21" xfId="3" applyFont="1" applyFill="1" applyBorder="1" applyAlignment="1" applyProtection="1">
      <alignment horizontal="left" vertical="center"/>
    </xf>
    <xf numFmtId="0" fontId="7" fillId="0" borderId="31" xfId="3" applyFont="1" applyFill="1" applyBorder="1" applyAlignment="1" applyProtection="1">
      <alignment horizontal="left" vertical="center"/>
      <protection locked="0"/>
    </xf>
    <xf numFmtId="0" fontId="7" fillId="0" borderId="18" xfId="3" applyFont="1" applyFill="1" applyBorder="1" applyAlignment="1" applyProtection="1">
      <alignment horizontal="left" vertical="center"/>
      <protection locked="0"/>
    </xf>
    <xf numFmtId="0" fontId="7" fillId="0" borderId="28" xfId="3" applyFont="1" applyFill="1" applyBorder="1" applyAlignment="1" applyProtection="1">
      <alignment horizontal="left" vertical="center"/>
      <protection locked="0"/>
    </xf>
    <xf numFmtId="180" fontId="7" fillId="0" borderId="13" xfId="3" applyNumberFormat="1" applyFont="1" applyBorder="1" applyAlignment="1" applyProtection="1">
      <alignment horizontal="center" vertical="center"/>
    </xf>
    <xf numFmtId="180" fontId="7" fillId="0" borderId="3" xfId="3" applyNumberFormat="1" applyFont="1" applyBorder="1" applyAlignment="1" applyProtection="1">
      <alignment horizontal="center" vertical="center"/>
    </xf>
    <xf numFmtId="0" fontId="7" fillId="2" borderId="18" xfId="3" applyFont="1" applyFill="1" applyBorder="1" applyAlignment="1" applyProtection="1">
      <alignment horizontal="center" vertical="center"/>
      <protection locked="0"/>
    </xf>
    <xf numFmtId="0" fontId="17" fillId="0" borderId="0" xfId="3" applyFont="1" applyBorder="1" applyAlignment="1" applyProtection="1">
      <alignment horizontal="center" vertical="center"/>
    </xf>
    <xf numFmtId="0" fontId="7" fillId="3" borderId="24" xfId="3" applyFont="1" applyFill="1" applyBorder="1" applyAlignment="1" applyProtection="1">
      <alignment horizontal="center" vertical="center"/>
    </xf>
    <xf numFmtId="0" fontId="7" fillId="3" borderId="0" xfId="3" applyFont="1" applyFill="1" applyBorder="1" applyAlignment="1" applyProtection="1">
      <alignment horizontal="center" vertical="center"/>
    </xf>
    <xf numFmtId="0" fontId="7" fillId="3" borderId="14" xfId="3" applyFont="1" applyFill="1" applyBorder="1" applyAlignment="1" applyProtection="1">
      <alignment horizontal="center" vertical="center"/>
    </xf>
    <xf numFmtId="0" fontId="7" fillId="0" borderId="31" xfId="3" applyFont="1" applyFill="1" applyBorder="1" applyAlignment="1" applyProtection="1">
      <alignment horizontal="left" vertical="center" shrinkToFit="1"/>
      <protection locked="0"/>
    </xf>
    <xf numFmtId="0" fontId="7" fillId="0" borderId="18" xfId="3" applyFont="1" applyFill="1" applyBorder="1" applyAlignment="1" applyProtection="1">
      <alignment horizontal="left" vertical="center" shrinkToFit="1"/>
      <protection locked="0"/>
    </xf>
    <xf numFmtId="0" fontId="7" fillId="0" borderId="28" xfId="3" applyFont="1" applyFill="1" applyBorder="1" applyAlignment="1" applyProtection="1">
      <alignment horizontal="left" vertical="center" shrinkToFit="1"/>
      <protection locked="0"/>
    </xf>
    <xf numFmtId="0" fontId="7" fillId="3" borderId="1" xfId="3" applyFont="1" applyFill="1" applyBorder="1" applyAlignment="1" applyProtection="1">
      <alignment horizontal="center" vertical="center" textRotation="255" wrapText="1"/>
    </xf>
    <xf numFmtId="0" fontId="7" fillId="3" borderId="10" xfId="3" applyFont="1" applyFill="1" applyBorder="1" applyAlignment="1" applyProtection="1">
      <alignment horizontal="center" vertical="center" textRotation="255" wrapText="1"/>
    </xf>
    <xf numFmtId="0" fontId="7" fillId="3" borderId="24" xfId="3" applyFont="1" applyFill="1" applyBorder="1" applyAlignment="1" applyProtection="1">
      <alignment horizontal="center" vertical="center" textRotation="255" wrapText="1"/>
    </xf>
    <xf numFmtId="0" fontId="7" fillId="3" borderId="14" xfId="3" applyFont="1" applyFill="1" applyBorder="1" applyAlignment="1" applyProtection="1">
      <alignment horizontal="center" vertical="center" textRotation="255" wrapText="1"/>
    </xf>
    <xf numFmtId="0" fontId="7" fillId="3" borderId="6" xfId="3" applyFont="1" applyFill="1" applyBorder="1" applyAlignment="1" applyProtection="1">
      <alignment horizontal="center" vertical="center" textRotation="255" wrapText="1"/>
    </xf>
    <xf numFmtId="0" fontId="7" fillId="3" borderId="8" xfId="3" applyFont="1" applyFill="1" applyBorder="1" applyAlignment="1" applyProtection="1">
      <alignment horizontal="center" vertical="center" textRotation="255" wrapText="1"/>
    </xf>
    <xf numFmtId="49" fontId="7" fillId="0" borderId="31" xfId="3" applyNumberFormat="1" applyFont="1" applyBorder="1" applyAlignment="1" applyProtection="1">
      <alignment horizontal="left" vertical="center" shrinkToFit="1"/>
      <protection locked="0"/>
    </xf>
    <xf numFmtId="49" fontId="7" fillId="0" borderId="18" xfId="3" applyNumberFormat="1" applyFont="1" applyBorder="1" applyAlignment="1" applyProtection="1">
      <alignment horizontal="left" vertical="center" shrinkToFit="1"/>
      <protection locked="0"/>
    </xf>
    <xf numFmtId="49" fontId="7" fillId="0" borderId="28" xfId="3" applyNumberFormat="1" applyFont="1" applyBorder="1" applyAlignment="1" applyProtection="1">
      <alignment horizontal="left" vertical="center" shrinkToFit="1"/>
      <protection locked="0"/>
    </xf>
    <xf numFmtId="49" fontId="7" fillId="0" borderId="31" xfId="3" applyNumberFormat="1" applyFont="1" applyFill="1" applyBorder="1" applyAlignment="1" applyProtection="1">
      <alignment horizontal="left" vertical="top" wrapText="1"/>
      <protection locked="0"/>
    </xf>
    <xf numFmtId="49" fontId="7" fillId="0" borderId="18" xfId="3" applyNumberFormat="1" applyFont="1" applyFill="1" applyBorder="1" applyAlignment="1" applyProtection="1">
      <alignment horizontal="left" vertical="top" wrapText="1"/>
      <protection locked="0"/>
    </xf>
    <xf numFmtId="49" fontId="7" fillId="0" borderId="28" xfId="3" applyNumberFormat="1" applyFont="1" applyFill="1" applyBorder="1" applyAlignment="1" applyProtection="1">
      <alignment horizontal="left" vertical="top" wrapText="1"/>
      <protection locked="0"/>
    </xf>
    <xf numFmtId="0" fontId="11" fillId="0" borderId="67" xfId="3"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29" xfId="3"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3"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3" borderId="2" xfId="11" applyFont="1" applyFill="1" applyBorder="1" applyAlignment="1" applyProtection="1">
      <alignment horizontal="left" vertical="center" wrapText="1"/>
    </xf>
    <xf numFmtId="0" fontId="7" fillId="3" borderId="7" xfId="11" applyFont="1" applyFill="1" applyBorder="1" applyAlignment="1" applyProtection="1">
      <alignment horizontal="left" vertical="center" wrapText="1"/>
    </xf>
    <xf numFmtId="0" fontId="7" fillId="3" borderId="5" xfId="11" applyFont="1" applyFill="1" applyBorder="1" applyAlignment="1" applyProtection="1">
      <alignment horizontal="left" vertical="center" wrapText="1"/>
    </xf>
    <xf numFmtId="0" fontId="7" fillId="0" borderId="2" xfId="11" applyFont="1" applyFill="1" applyBorder="1" applyAlignment="1" applyProtection="1">
      <alignment horizontal="center" vertical="center"/>
    </xf>
    <xf numFmtId="0" fontId="7" fillId="2" borderId="62" xfId="11" applyFont="1" applyFill="1" applyBorder="1" applyAlignment="1" applyProtection="1">
      <alignment horizontal="center" vertical="center"/>
      <protection locked="0"/>
    </xf>
    <xf numFmtId="0" fontId="7" fillId="2" borderId="63" xfId="11" applyFont="1" applyFill="1" applyBorder="1" applyAlignment="1" applyProtection="1">
      <alignment horizontal="center" vertical="center"/>
      <protection locked="0"/>
    </xf>
    <xf numFmtId="0" fontId="7" fillId="2" borderId="64" xfId="11" applyFont="1" applyFill="1" applyBorder="1" applyAlignment="1" applyProtection="1">
      <alignment horizontal="center" vertical="center"/>
      <protection locked="0"/>
    </xf>
    <xf numFmtId="0" fontId="7" fillId="0" borderId="39" xfId="11" applyFont="1" applyFill="1" applyBorder="1" applyAlignment="1" applyProtection="1">
      <alignment horizontal="left" vertical="center" wrapText="1" shrinkToFit="1"/>
    </xf>
    <xf numFmtId="0" fontId="7" fillId="0" borderId="54" xfId="11" applyFont="1" applyFill="1" applyBorder="1" applyAlignment="1" applyProtection="1">
      <alignment horizontal="left" vertical="center" wrapText="1" shrinkToFit="1"/>
    </xf>
    <xf numFmtId="0" fontId="7" fillId="0" borderId="55" xfId="11" applyFont="1" applyFill="1" applyBorder="1" applyAlignment="1" applyProtection="1">
      <alignment horizontal="left" vertical="center" wrapText="1" shrinkToFit="1"/>
    </xf>
    <xf numFmtId="0" fontId="7" fillId="3" borderId="4" xfId="11" applyFont="1" applyFill="1" applyBorder="1" applyAlignment="1" applyProtection="1">
      <alignment horizontal="left" vertical="center" wrapText="1"/>
    </xf>
    <xf numFmtId="0" fontId="7" fillId="2" borderId="31" xfId="11" applyFont="1" applyFill="1" applyBorder="1" applyAlignment="1" applyProtection="1">
      <alignment horizontal="center" vertical="center" shrinkToFit="1"/>
      <protection locked="0"/>
    </xf>
    <xf numFmtId="0" fontId="7" fillId="2" borderId="18" xfId="11" applyFont="1" applyFill="1" applyBorder="1" applyAlignment="1" applyProtection="1">
      <alignment horizontal="center" vertical="center" shrinkToFit="1"/>
      <protection locked="0"/>
    </xf>
    <xf numFmtId="0" fontId="7" fillId="2" borderId="28" xfId="11"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50" xfId="11" applyFont="1" applyFill="1" applyBorder="1" applyAlignment="1" applyProtection="1">
      <alignment horizontal="center" vertical="center"/>
      <protection locked="0"/>
    </xf>
    <xf numFmtId="0" fontId="7" fillId="2" borderId="51" xfId="11" applyFont="1" applyFill="1" applyBorder="1" applyAlignment="1" applyProtection="1">
      <alignment horizontal="center" vertical="center"/>
      <protection locked="0"/>
    </xf>
    <xf numFmtId="0" fontId="7" fillId="2" borderId="52" xfId="11" applyFont="1" applyFill="1" applyBorder="1" applyAlignment="1" applyProtection="1">
      <alignment horizontal="center" vertical="center"/>
      <protection locked="0"/>
    </xf>
    <xf numFmtId="0" fontId="7" fillId="0" borderId="10" xfId="11" applyFont="1" applyFill="1" applyBorder="1" applyAlignment="1" applyProtection="1">
      <alignment horizontal="center" vertical="center"/>
    </xf>
    <xf numFmtId="0" fontId="7" fillId="0" borderId="9" xfId="11" applyFont="1" applyFill="1" applyBorder="1" applyAlignment="1" applyProtection="1">
      <alignment horizontal="center" vertical="center"/>
    </xf>
    <xf numFmtId="0" fontId="7" fillId="0" borderId="1" xfId="11" applyFont="1" applyFill="1" applyBorder="1" applyAlignment="1" applyProtection="1">
      <alignment horizontal="center" vertical="center"/>
    </xf>
    <xf numFmtId="181" fontId="7" fillId="0" borderId="31" xfId="11" applyNumberFormat="1" applyFont="1" applyFill="1" applyBorder="1" applyAlignment="1" applyProtection="1">
      <alignment horizontal="left" vertical="center"/>
      <protection locked="0"/>
    </xf>
    <xf numFmtId="181" fontId="7" fillId="0" borderId="18" xfId="11" applyNumberFormat="1" applyFont="1" applyFill="1" applyBorder="1" applyAlignment="1" applyProtection="1">
      <alignment horizontal="left" vertical="center"/>
      <protection locked="0"/>
    </xf>
    <xf numFmtId="181" fontId="7" fillId="0" borderId="28" xfId="11" applyNumberFormat="1" applyFont="1" applyFill="1" applyBorder="1" applyAlignment="1" applyProtection="1">
      <alignment horizontal="left" vertical="center"/>
      <protection locked="0"/>
    </xf>
    <xf numFmtId="0" fontId="7" fillId="0" borderId="2" xfId="11" applyFont="1" applyFill="1" applyBorder="1" applyAlignment="1" applyProtection="1">
      <alignment horizontal="right" vertical="center"/>
    </xf>
    <xf numFmtId="0" fontId="7" fillId="0" borderId="38" xfId="11" applyFont="1" applyFill="1" applyBorder="1" applyAlignment="1" applyProtection="1">
      <alignment horizontal="right" vertical="center"/>
    </xf>
    <xf numFmtId="49" fontId="7" fillId="0" borderId="31" xfId="11" applyNumberFormat="1" applyFont="1" applyFill="1" applyBorder="1" applyAlignment="1" applyProtection="1">
      <alignment horizontal="left" vertical="top" wrapText="1"/>
      <protection locked="0"/>
    </xf>
    <xf numFmtId="49" fontId="7" fillId="0" borderId="18" xfId="11" applyNumberFormat="1" applyFont="1" applyFill="1" applyBorder="1" applyAlignment="1" applyProtection="1">
      <alignment horizontal="left" vertical="top" wrapText="1"/>
      <protection locked="0"/>
    </xf>
    <xf numFmtId="49" fontId="7" fillId="0" borderId="28" xfId="11" applyNumberFormat="1" applyFont="1" applyFill="1" applyBorder="1" applyAlignment="1" applyProtection="1">
      <alignment horizontal="left" vertical="top" wrapText="1"/>
      <protection locked="0"/>
    </xf>
    <xf numFmtId="0" fontId="7" fillId="3" borderId="1" xfId="11" applyFont="1" applyFill="1" applyBorder="1" applyAlignment="1" applyProtection="1">
      <alignment horizontal="left" vertical="center" wrapText="1"/>
    </xf>
    <xf numFmtId="0" fontId="7" fillId="3" borderId="17" xfId="11" applyFont="1" applyFill="1" applyBorder="1" applyAlignment="1" applyProtection="1">
      <alignment horizontal="left" vertical="center" wrapText="1"/>
    </xf>
    <xf numFmtId="0" fontId="7" fillId="3" borderId="10" xfId="11" applyFont="1" applyFill="1" applyBorder="1" applyAlignment="1" applyProtection="1">
      <alignment horizontal="left" vertical="center" wrapText="1"/>
    </xf>
    <xf numFmtId="0" fontId="7" fillId="3" borderId="24" xfId="11" applyFont="1" applyFill="1" applyBorder="1" applyAlignment="1" applyProtection="1">
      <alignment horizontal="left" vertical="center" wrapText="1"/>
    </xf>
    <xf numFmtId="0" fontId="7" fillId="3" borderId="0" xfId="11" applyFont="1" applyFill="1" applyBorder="1" applyAlignment="1" applyProtection="1">
      <alignment horizontal="left" vertical="center" wrapText="1"/>
    </xf>
    <xf numFmtId="0" fontId="7" fillId="3" borderId="14" xfId="11" applyFont="1" applyFill="1" applyBorder="1" applyAlignment="1" applyProtection="1">
      <alignment horizontal="left" vertical="center" wrapText="1"/>
    </xf>
    <xf numFmtId="0" fontId="7" fillId="0" borderId="2" xfId="11" applyFont="1" applyBorder="1" applyAlignment="1" applyProtection="1">
      <alignment horizontal="center" vertical="center"/>
    </xf>
    <xf numFmtId="0" fontId="7" fillId="0" borderId="38" xfId="11" applyFont="1" applyBorder="1" applyAlignment="1" applyProtection="1">
      <alignment horizontal="center" vertical="center"/>
    </xf>
    <xf numFmtId="0" fontId="7" fillId="0" borderId="32" xfId="11" applyFont="1" applyBorder="1" applyAlignment="1" applyProtection="1">
      <alignment horizontal="right" vertical="center"/>
    </xf>
    <xf numFmtId="0" fontId="7" fillId="0" borderId="33" xfId="11" applyFont="1" applyBorder="1" applyAlignment="1" applyProtection="1">
      <alignment horizontal="right" vertical="center"/>
    </xf>
    <xf numFmtId="0" fontId="7" fillId="0" borderId="43" xfId="11" applyFont="1" applyBorder="1" applyAlignment="1" applyProtection="1">
      <alignment horizontal="right" vertical="center"/>
    </xf>
    <xf numFmtId="14" fontId="7" fillId="0" borderId="31" xfId="11" applyNumberFormat="1" applyFont="1" applyBorder="1" applyAlignment="1" applyProtection="1">
      <alignment horizontal="center" vertical="center"/>
      <protection locked="0"/>
    </xf>
    <xf numFmtId="14" fontId="7" fillId="0" borderId="18" xfId="11" applyNumberFormat="1" applyFont="1" applyBorder="1" applyAlignment="1" applyProtection="1">
      <alignment horizontal="center" vertical="center"/>
      <protection locked="0"/>
    </xf>
    <xf numFmtId="14" fontId="7" fillId="0" borderId="28" xfId="11" applyNumberFormat="1" applyFont="1" applyBorder="1" applyAlignment="1" applyProtection="1">
      <alignment horizontal="center" vertical="center"/>
      <protection locked="0"/>
    </xf>
    <xf numFmtId="0" fontId="7" fillId="0" borderId="24" xfId="11" applyFont="1" applyBorder="1" applyAlignment="1" applyProtection="1">
      <alignment horizontal="right" vertical="center" wrapText="1"/>
    </xf>
    <xf numFmtId="0" fontId="7" fillId="0" borderId="0" xfId="11" applyFont="1" applyBorder="1" applyAlignment="1" applyProtection="1">
      <alignment horizontal="right" vertical="center" wrapText="1"/>
    </xf>
    <xf numFmtId="0" fontId="7" fillId="0" borderId="45" xfId="11" applyFont="1" applyBorder="1" applyAlignment="1" applyProtection="1">
      <alignment horizontal="right" vertical="center" wrapText="1"/>
    </xf>
    <xf numFmtId="0" fontId="7" fillId="3" borderId="1" xfId="11" applyFont="1" applyFill="1" applyBorder="1" applyAlignment="1" applyProtection="1">
      <alignmen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11" applyFont="1" applyBorder="1" applyAlignment="1" applyProtection="1">
      <alignment horizontal="center" vertical="center" wrapText="1"/>
    </xf>
    <xf numFmtId="0" fontId="7" fillId="0" borderId="42" xfId="11" applyFont="1" applyBorder="1" applyAlignment="1" applyProtection="1">
      <alignment horizontal="center" vertical="center" wrapText="1"/>
    </xf>
    <xf numFmtId="0" fontId="7" fillId="2" borderId="31" xfId="1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11" applyFont="1" applyBorder="1" applyAlignment="1" applyProtection="1">
      <alignment horizontal="right" vertical="center" wrapText="1"/>
    </xf>
    <xf numFmtId="0" fontId="7" fillId="0" borderId="44" xfId="11" applyFont="1" applyBorder="1" applyAlignment="1" applyProtection="1">
      <alignment horizontal="right" vertical="center" wrapText="1"/>
    </xf>
    <xf numFmtId="0" fontId="7" fillId="0" borderId="31" xfId="11"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1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11"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46" xfId="0" applyFont="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2" borderId="18" xfId="11" applyFont="1" applyFill="1" applyBorder="1" applyAlignment="1" applyProtection="1">
      <alignment horizontal="center" vertical="center"/>
      <protection locked="0"/>
    </xf>
    <xf numFmtId="0" fontId="7" fillId="2" borderId="28" xfId="11" applyFont="1" applyFill="1" applyBorder="1" applyAlignment="1" applyProtection="1">
      <alignment horizontal="center" vertical="center"/>
      <protection locked="0"/>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11" applyFont="1" applyFill="1" applyBorder="1" applyAlignment="1" applyProtection="1">
      <alignment horizontal="center" vertical="center"/>
    </xf>
    <xf numFmtId="0" fontId="7" fillId="0" borderId="82" xfId="11" applyFont="1" applyFill="1" applyBorder="1" applyAlignment="1" applyProtection="1">
      <alignment horizontal="center" vertical="center"/>
    </xf>
    <xf numFmtId="0" fontId="7" fillId="2" borderId="83" xfId="11" applyFont="1" applyFill="1" applyBorder="1" applyAlignment="1" applyProtection="1">
      <alignment horizontal="center" vertical="center" shrinkToFit="1"/>
    </xf>
    <xf numFmtId="0" fontId="7" fillId="2" borderId="84" xfId="11" applyFont="1" applyFill="1" applyBorder="1" applyAlignment="1" applyProtection="1">
      <alignment horizontal="center" vertical="center" shrinkToFit="1"/>
    </xf>
    <xf numFmtId="0" fontId="7" fillId="2" borderId="85" xfId="11" applyFont="1" applyFill="1" applyBorder="1" applyAlignment="1" applyProtection="1">
      <alignment horizontal="center" vertical="center" shrinkToFit="1"/>
    </xf>
    <xf numFmtId="0" fontId="7" fillId="0" borderId="78" xfId="11" applyFont="1" applyFill="1" applyBorder="1" applyAlignment="1" applyProtection="1">
      <alignment horizontal="right" vertical="center"/>
    </xf>
    <xf numFmtId="0" fontId="7" fillId="0" borderId="79" xfId="11" applyFont="1" applyFill="1" applyBorder="1" applyAlignment="1" applyProtection="1">
      <alignment horizontal="right" vertical="center"/>
    </xf>
    <xf numFmtId="49" fontId="7" fillId="0" borderId="98" xfId="11" applyNumberFormat="1" applyFont="1" applyFill="1" applyBorder="1" applyAlignment="1" applyProtection="1">
      <alignment horizontal="center" vertical="center" wrapText="1" shrinkToFit="1"/>
    </xf>
    <xf numFmtId="49" fontId="7" fillId="0" borderId="85" xfId="11" applyNumberFormat="1" applyFont="1" applyFill="1" applyBorder="1" applyAlignment="1" applyProtection="1">
      <alignment horizontal="center" vertical="center" wrapText="1" shrinkToFit="1"/>
    </xf>
    <xf numFmtId="49" fontId="7" fillId="0" borderId="83" xfId="11"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11" applyNumberFormat="1" applyFont="1" applyFill="1" applyBorder="1" applyAlignment="1" applyProtection="1">
      <alignment horizontal="center" vertical="center" shrinkToFit="1"/>
    </xf>
    <xf numFmtId="49" fontId="7" fillId="0" borderId="85" xfId="11"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0" borderId="1" xfId="11" applyFont="1" applyFill="1" applyBorder="1" applyAlignment="1" applyProtection="1">
      <alignment horizontal="right" vertical="center"/>
    </xf>
    <xf numFmtId="0" fontId="7" fillId="0" borderId="42" xfId="11" applyFont="1" applyFill="1" applyBorder="1" applyAlignment="1" applyProtection="1">
      <alignment horizontal="right" vertical="center"/>
    </xf>
    <xf numFmtId="49" fontId="7" fillId="5" borderId="46" xfId="11" applyNumberFormat="1" applyFont="1" applyFill="1" applyBorder="1" applyAlignment="1" applyProtection="1">
      <alignment horizontal="center" vertical="center" wrapText="1" shrinkToFit="1"/>
      <protection locked="0"/>
    </xf>
    <xf numFmtId="49" fontId="7" fillId="5" borderId="47" xfId="11" applyNumberFormat="1" applyFont="1" applyFill="1" applyBorder="1" applyAlignment="1" applyProtection="1">
      <alignment horizontal="center" vertical="center" shrinkToFit="1"/>
      <protection locked="0"/>
    </xf>
    <xf numFmtId="49" fontId="7" fillId="5" borderId="34" xfId="11" applyNumberFormat="1" applyFont="1" applyFill="1" applyBorder="1" applyAlignment="1" applyProtection="1">
      <alignment horizontal="center" vertical="center" shrinkToFit="1"/>
      <protection locked="0"/>
    </xf>
    <xf numFmtId="49" fontId="7" fillId="5" borderId="65" xfId="11" applyNumberFormat="1" applyFont="1" applyFill="1" applyBorder="1" applyAlignment="1" applyProtection="1">
      <alignment horizontal="center" vertical="center" shrinkToFit="1"/>
      <protection locked="0"/>
    </xf>
    <xf numFmtId="49" fontId="7" fillId="0" borderId="31" xfId="11"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11" applyNumberFormat="1" applyFont="1" applyFill="1" applyBorder="1" applyAlignment="1" applyProtection="1">
      <alignment horizontal="center" vertical="center" shrinkToFit="1"/>
    </xf>
    <xf numFmtId="49" fontId="7" fillId="5" borderId="84" xfId="11" applyNumberFormat="1" applyFont="1" applyFill="1" applyBorder="1" applyAlignment="1" applyProtection="1">
      <alignment horizontal="center" vertical="center" shrinkToFit="1"/>
    </xf>
    <xf numFmtId="49" fontId="7" fillId="5" borderId="85" xfId="11" applyNumberFormat="1" applyFont="1" applyFill="1" applyBorder="1" applyAlignment="1" applyProtection="1">
      <alignment horizontal="center" vertical="center" shrinkToFit="1"/>
    </xf>
    <xf numFmtId="49" fontId="7" fillId="0" borderId="84" xfId="11"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11" applyFont="1" applyFill="1" applyBorder="1" applyAlignment="1" applyProtection="1">
      <alignment horizontal="right" vertical="center"/>
    </xf>
    <xf numFmtId="0" fontId="7" fillId="0" borderId="92" xfId="11" applyFont="1" applyFill="1" applyBorder="1" applyAlignment="1" applyProtection="1">
      <alignment horizontal="right" vertical="center"/>
    </xf>
    <xf numFmtId="49" fontId="7" fillId="0" borderId="83" xfId="11" applyNumberFormat="1" applyFont="1" applyFill="1" applyBorder="1" applyAlignment="1" applyProtection="1">
      <alignment horizontal="left" vertical="center" shrinkToFit="1"/>
    </xf>
    <xf numFmtId="49" fontId="7" fillId="0" borderId="84" xfId="11" applyNumberFormat="1" applyFont="1" applyFill="1" applyBorder="1" applyAlignment="1" applyProtection="1">
      <alignment horizontal="left" vertical="center" shrinkToFit="1"/>
    </xf>
    <xf numFmtId="49" fontId="7" fillId="0" borderId="85" xfId="11" applyNumberFormat="1" applyFont="1" applyFill="1" applyBorder="1" applyAlignment="1" applyProtection="1">
      <alignment horizontal="left" vertical="center" shrinkToFit="1"/>
    </xf>
    <xf numFmtId="0" fontId="7" fillId="0" borderId="93" xfId="11" applyFont="1" applyFill="1" applyBorder="1" applyAlignment="1" applyProtection="1">
      <alignment horizontal="right" vertical="center"/>
    </xf>
    <xf numFmtId="0" fontId="7" fillId="0" borderId="94" xfId="11"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11" applyFont="1" applyFill="1" applyBorder="1" applyAlignment="1" applyProtection="1">
      <alignment horizontal="right" vertical="center"/>
    </xf>
    <xf numFmtId="0" fontId="7" fillId="0" borderId="95" xfId="11" applyFont="1" applyFill="1" applyBorder="1" applyAlignment="1" applyProtection="1">
      <alignment horizontal="right" vertical="center"/>
    </xf>
    <xf numFmtId="49" fontId="7" fillId="3" borderId="9" xfId="11" applyNumberFormat="1" applyFont="1" applyFill="1" applyBorder="1" applyAlignment="1" applyProtection="1">
      <alignment horizontal="center" vertical="center" wrapText="1"/>
    </xf>
    <xf numFmtId="49" fontId="7" fillId="3" borderId="35" xfId="11" applyNumberFormat="1" applyFont="1" applyFill="1" applyBorder="1" applyAlignment="1" applyProtection="1">
      <alignment horizontal="center" vertical="center" wrapText="1"/>
    </xf>
    <xf numFmtId="0" fontId="7" fillId="2" borderId="65" xfId="11" applyFont="1" applyFill="1" applyBorder="1" applyAlignment="1" applyProtection="1">
      <alignment horizontal="center" vertical="center"/>
      <protection locked="0"/>
    </xf>
    <xf numFmtId="49" fontId="7" fillId="5" borderId="31" xfId="11"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11" applyNumberFormat="1" applyFont="1" applyFill="1" applyBorder="1" applyAlignment="1" applyProtection="1">
      <alignment horizontal="right" vertical="center" shrinkToFit="1"/>
    </xf>
    <xf numFmtId="49" fontId="7" fillId="0" borderId="37" xfId="11" applyNumberFormat="1" applyFont="1" applyFill="1" applyBorder="1" applyAlignment="1" applyProtection="1">
      <alignment horizontal="right" vertical="center" shrinkToFit="1"/>
    </xf>
    <xf numFmtId="49" fontId="7" fillId="5" borderId="18" xfId="11" applyNumberFormat="1" applyFont="1" applyFill="1" applyBorder="1" applyAlignment="1" applyProtection="1">
      <alignment horizontal="center" vertical="center" shrinkToFit="1"/>
      <protection locked="0"/>
    </xf>
    <xf numFmtId="49" fontId="7" fillId="5" borderId="28" xfId="11" applyNumberFormat="1" applyFont="1" applyFill="1" applyBorder="1" applyAlignment="1" applyProtection="1">
      <alignment horizontal="center" vertical="center" shrinkToFit="1"/>
      <protection locked="0"/>
    </xf>
    <xf numFmtId="0" fontId="7" fillId="3" borderId="78" xfId="11" applyFont="1" applyFill="1" applyBorder="1" applyAlignment="1" applyProtection="1">
      <alignment horizontal="left" vertical="center" wrapText="1"/>
    </xf>
    <xf numFmtId="0" fontId="7" fillId="3" borderId="79" xfId="11" applyFont="1" applyFill="1" applyBorder="1" applyAlignment="1" applyProtection="1">
      <alignment horizontal="left" vertical="center" wrapText="1"/>
    </xf>
    <xf numFmtId="0" fontId="7" fillId="3" borderId="80" xfId="11" applyFont="1" applyFill="1" applyBorder="1" applyAlignment="1" applyProtection="1">
      <alignment horizontal="left" vertical="center"/>
    </xf>
    <xf numFmtId="0" fontId="7" fillId="3" borderId="86" xfId="11" applyFont="1" applyFill="1" applyBorder="1" applyAlignment="1" applyProtection="1">
      <alignment horizontal="left" vertical="center" wrapText="1"/>
    </xf>
    <xf numFmtId="0" fontId="7" fillId="3" borderId="87" xfId="11" applyFont="1" applyFill="1" applyBorder="1" applyAlignment="1" applyProtection="1">
      <alignment horizontal="left" vertical="center" wrapText="1"/>
    </xf>
    <xf numFmtId="0" fontId="7" fillId="3" borderId="88" xfId="11" applyFont="1" applyFill="1" applyBorder="1" applyAlignment="1" applyProtection="1">
      <alignment horizontal="left" vertical="center"/>
    </xf>
    <xf numFmtId="0" fontId="7" fillId="3" borderId="86" xfId="11" applyFont="1" applyFill="1" applyBorder="1" applyAlignment="1" applyProtection="1">
      <alignment horizontal="left" vertical="center"/>
    </xf>
    <xf numFmtId="0" fontId="7" fillId="3" borderId="87" xfId="11"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11" applyFont="1" applyBorder="1" applyAlignment="1" applyProtection="1">
      <alignment horizontal="center" vertical="center" wrapText="1"/>
    </xf>
    <xf numFmtId="0" fontId="7" fillId="0" borderId="82" xfId="11" applyFont="1" applyBorder="1" applyAlignment="1" applyProtection="1">
      <alignment horizontal="center" vertical="center" wrapText="1"/>
    </xf>
    <xf numFmtId="0" fontId="7" fillId="0" borderId="81" xfId="11" applyFont="1" applyFill="1" applyBorder="1" applyAlignment="1" applyProtection="1">
      <alignment horizontal="right" vertical="center"/>
    </xf>
    <xf numFmtId="0" fontId="7" fillId="0" borderId="82" xfId="11" applyFont="1" applyFill="1" applyBorder="1" applyAlignment="1" applyProtection="1">
      <alignment horizontal="right" vertical="center"/>
    </xf>
    <xf numFmtId="49" fontId="7" fillId="0" borderId="31" xfId="11" applyNumberFormat="1" applyFont="1" applyFill="1" applyBorder="1" applyAlignment="1" applyProtection="1">
      <alignment horizontal="center" vertical="center" shrinkToFit="1"/>
      <protection locked="0"/>
    </xf>
    <xf numFmtId="49" fontId="7" fillId="0" borderId="18" xfId="11" applyNumberFormat="1" applyFont="1" applyFill="1" applyBorder="1" applyAlignment="1" applyProtection="1">
      <alignment horizontal="center" vertical="center" shrinkToFit="1"/>
      <protection locked="0"/>
    </xf>
    <xf numFmtId="49" fontId="7" fillId="0" borderId="28" xfId="11" applyNumberFormat="1" applyFont="1" applyFill="1" applyBorder="1" applyAlignment="1" applyProtection="1">
      <alignment horizontal="center" vertical="center" shrinkToFit="1"/>
      <protection locked="0"/>
    </xf>
    <xf numFmtId="49" fontId="7" fillId="3" borderId="41" xfId="11" applyNumberFormat="1" applyFont="1" applyFill="1" applyBorder="1" applyAlignment="1" applyProtection="1">
      <alignment horizontal="center" vertical="center" wrapText="1"/>
    </xf>
    <xf numFmtId="49" fontId="7" fillId="0" borderId="18" xfId="11" applyNumberFormat="1" applyFont="1" applyFill="1" applyBorder="1" applyAlignment="1" applyProtection="1">
      <alignment horizontal="right" vertical="center" shrinkToFit="1"/>
    </xf>
    <xf numFmtId="49" fontId="7" fillId="0" borderId="49" xfId="11" applyNumberFormat="1" applyFont="1" applyFill="1" applyBorder="1" applyAlignment="1" applyProtection="1">
      <alignment horizontal="center" vertical="center" wrapText="1"/>
    </xf>
    <xf numFmtId="49" fontId="7" fillId="0" borderId="28" xfId="11"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11" applyNumberFormat="1" applyFont="1" applyFill="1" applyBorder="1" applyAlignment="1" applyProtection="1">
      <alignment horizontal="right" vertical="center" shrinkToFit="1"/>
    </xf>
    <xf numFmtId="49" fontId="7" fillId="0" borderId="0" xfId="11" applyNumberFormat="1" applyFont="1" applyFill="1" applyBorder="1" applyAlignment="1" applyProtection="1">
      <alignment horizontal="right" vertical="center" shrinkToFit="1"/>
    </xf>
    <xf numFmtId="49" fontId="7" fillId="0" borderId="14" xfId="11" applyNumberFormat="1" applyFont="1" applyFill="1" applyBorder="1" applyAlignment="1" applyProtection="1">
      <alignment horizontal="right" vertical="center" shrinkToFit="1"/>
    </xf>
    <xf numFmtId="0" fontId="7" fillId="0" borderId="7" xfId="11" applyFont="1" applyBorder="1" applyAlignment="1" applyProtection="1">
      <alignment horizontal="center" vertical="center"/>
    </xf>
    <xf numFmtId="0" fontId="17" fillId="0" borderId="0" xfId="11" applyFont="1" applyBorder="1" applyAlignment="1" applyProtection="1">
      <alignment horizontal="center" vertical="center" shrinkToFit="1"/>
    </xf>
    <xf numFmtId="0" fontId="7" fillId="3" borderId="10" xfId="11" applyFont="1" applyFill="1" applyBorder="1" applyAlignment="1" applyProtection="1">
      <alignment horizontal="left" vertical="center"/>
    </xf>
    <xf numFmtId="0" fontId="7" fillId="3" borderId="14" xfId="11" applyFont="1" applyFill="1" applyBorder="1" applyAlignment="1" applyProtection="1">
      <alignment horizontal="left" vertical="center"/>
    </xf>
    <xf numFmtId="0" fontId="7" fillId="3" borderId="24" xfId="11" applyFont="1" applyFill="1" applyBorder="1" applyAlignment="1" applyProtection="1">
      <alignment horizontal="left" vertical="center"/>
    </xf>
    <xf numFmtId="0" fontId="7" fillId="3" borderId="0" xfId="11"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11" applyFont="1" applyBorder="1" applyAlignment="1" applyProtection="1">
      <alignment horizontal="center" vertical="center" wrapText="1"/>
    </xf>
    <xf numFmtId="0" fontId="7" fillId="0" borderId="38" xfId="11" applyFont="1" applyBorder="1" applyAlignment="1" applyProtection="1">
      <alignment horizontal="center" vertical="center" wrapText="1"/>
    </xf>
    <xf numFmtId="0" fontId="7" fillId="0" borderId="32" xfId="11" applyFont="1" applyFill="1" applyBorder="1" applyAlignment="1" applyProtection="1">
      <alignment vertical="center" shrinkToFit="1"/>
    </xf>
    <xf numFmtId="0" fontId="7" fillId="0" borderId="33" xfId="11" applyFont="1" applyFill="1" applyBorder="1" applyAlignment="1" applyProtection="1">
      <alignment vertical="center" shrinkToFit="1"/>
    </xf>
    <xf numFmtId="0" fontId="7" fillId="0" borderId="25" xfId="11" applyFont="1" applyFill="1" applyBorder="1" applyAlignment="1" applyProtection="1">
      <alignment vertical="center" shrinkToFit="1"/>
    </xf>
    <xf numFmtId="0" fontId="7" fillId="0" borderId="24" xfId="11" applyFont="1" applyBorder="1" applyAlignment="1" applyProtection="1">
      <alignment horizontal="right" vertical="center"/>
    </xf>
    <xf numFmtId="0" fontId="7" fillId="0" borderId="45" xfId="11" applyFont="1" applyBorder="1" applyAlignment="1" applyProtection="1">
      <alignment horizontal="right" vertical="center"/>
    </xf>
    <xf numFmtId="49" fontId="7" fillId="5" borderId="46" xfId="11" applyNumberFormat="1" applyFont="1" applyFill="1" applyBorder="1" applyAlignment="1" applyProtection="1">
      <alignment horizontal="center" vertical="center" shrinkToFit="1"/>
      <protection locked="0"/>
    </xf>
    <xf numFmtId="0" fontId="7" fillId="3" borderId="73" xfId="11" applyFont="1" applyFill="1" applyBorder="1" applyAlignment="1" applyProtection="1">
      <alignment horizontal="center" vertical="center"/>
    </xf>
    <xf numFmtId="0" fontId="7" fillId="3" borderId="71" xfId="11"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3" borderId="17" xfId="11" applyFont="1" applyFill="1" applyBorder="1" applyAlignment="1" applyProtection="1">
      <alignment vertical="center" wrapText="1"/>
    </xf>
    <xf numFmtId="0" fontId="7" fillId="3" borderId="10" xfId="11" applyFont="1" applyFill="1" applyBorder="1" applyAlignment="1" applyProtection="1">
      <alignment vertical="center" wrapText="1"/>
    </xf>
    <xf numFmtId="0" fontId="7" fillId="3" borderId="24" xfId="11" applyFont="1" applyFill="1" applyBorder="1" applyAlignment="1" applyProtection="1">
      <alignment vertical="center" wrapText="1"/>
    </xf>
    <xf numFmtId="0" fontId="7" fillId="3" borderId="0" xfId="11" applyFont="1" applyFill="1" applyBorder="1" applyAlignment="1" applyProtection="1">
      <alignment vertical="center" wrapText="1"/>
    </xf>
    <xf numFmtId="0" fontId="7" fillId="3" borderId="14" xfId="11" applyFont="1" applyFill="1" applyBorder="1" applyAlignment="1" applyProtection="1">
      <alignment vertical="center" wrapText="1"/>
    </xf>
    <xf numFmtId="0" fontId="7" fillId="2" borderId="31" xfId="11" applyFont="1" applyFill="1" applyBorder="1" applyAlignment="1" applyProtection="1">
      <alignment horizontal="center" vertical="center" wrapText="1"/>
      <protection locked="0"/>
    </xf>
    <xf numFmtId="0" fontId="7" fillId="2" borderId="18" xfId="11" applyFont="1" applyFill="1" applyBorder="1" applyAlignment="1" applyProtection="1">
      <alignment horizontal="center" vertical="center" wrapText="1"/>
      <protection locked="0"/>
    </xf>
    <xf numFmtId="0" fontId="7" fillId="2" borderId="28" xfId="11" applyFont="1" applyFill="1" applyBorder="1" applyAlignment="1" applyProtection="1">
      <alignment horizontal="center" vertical="center" wrapText="1"/>
      <protection locked="0"/>
    </xf>
    <xf numFmtId="0" fontId="7" fillId="0" borderId="31" xfId="11" applyFont="1" applyFill="1" applyBorder="1" applyAlignment="1" applyProtection="1">
      <alignment horizontal="left" vertical="center" wrapText="1" shrinkToFit="1"/>
    </xf>
    <xf numFmtId="0" fontId="7" fillId="0" borderId="18" xfId="11" applyFont="1" applyFill="1" applyBorder="1" applyAlignment="1" applyProtection="1">
      <alignment horizontal="left" vertical="center" wrapText="1" shrinkToFit="1"/>
    </xf>
    <xf numFmtId="0" fontId="7" fillId="0" borderId="48" xfId="11" applyFont="1" applyFill="1" applyBorder="1" applyAlignment="1" applyProtection="1">
      <alignment horizontal="left" vertical="center" wrapText="1" shrinkToFit="1"/>
    </xf>
    <xf numFmtId="0" fontId="7" fillId="0" borderId="4" xfId="9" applyFont="1" applyBorder="1" applyAlignment="1" applyProtection="1">
      <alignment horizontal="center" vertical="center"/>
    </xf>
    <xf numFmtId="0" fontId="7" fillId="0" borderId="2" xfId="9" applyFont="1" applyBorder="1" applyAlignment="1" applyProtection="1">
      <alignment horizontal="center" vertical="center"/>
    </xf>
    <xf numFmtId="0" fontId="2" fillId="0" borderId="31" xfId="9" applyNumberFormat="1" applyFont="1" applyFill="1" applyBorder="1" applyAlignment="1" applyProtection="1">
      <alignment horizontal="center" vertical="center"/>
    </xf>
    <xf numFmtId="0" fontId="2" fillId="0" borderId="18" xfId="9" applyNumberFormat="1" applyFont="1" applyFill="1" applyBorder="1" applyAlignment="1" applyProtection="1">
      <alignment horizontal="center" vertical="center"/>
    </xf>
    <xf numFmtId="0" fontId="2" fillId="0" borderId="28" xfId="9" applyNumberFormat="1" applyFont="1" applyFill="1" applyBorder="1" applyAlignment="1" applyProtection="1">
      <alignment horizontal="center" vertical="center"/>
    </xf>
    <xf numFmtId="0" fontId="17" fillId="0" borderId="0" xfId="9" applyFont="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wrapText="1"/>
    </xf>
    <xf numFmtId="0" fontId="7" fillId="0" borderId="7" xfId="8" applyFont="1" applyFill="1" applyBorder="1" applyAlignment="1" applyProtection="1">
      <alignment horizontal="center" vertical="center" wrapText="1"/>
    </xf>
    <xf numFmtId="0" fontId="7" fillId="0" borderId="5" xfId="8" applyFont="1" applyFill="1" applyBorder="1" applyAlignment="1" applyProtection="1">
      <alignment horizontal="center" vertical="center" wrapText="1"/>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2" fillId="0" borderId="0" xfId="8" applyFont="1" applyFill="1" applyBorder="1" applyProtection="1"/>
    <xf numFmtId="0" fontId="15" fillId="0" borderId="0" xfId="8"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4" xfId="8"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wrapText="1"/>
      <protection locked="0"/>
    </xf>
  </cellXfs>
  <cellStyles count="14">
    <cellStyle name="桁区切り" xfId="7"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11" xr:uid="{00000000-0005-0000-0000-000004000000}"/>
    <cellStyle name="標準_【参考】簡易Ⅰ　一般土木・設備工事用（簡1，共1・2・3）_様式-共3　配置予定技術者の施工実績，資格等の状況（CPD）(H220729更新） 2" xfId="12"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9" xr:uid="{00000000-0005-0000-0000-000007000000}"/>
    <cellStyle name="標準_【参考】簡易Ⅰ　一般土木・設備工事用（簡1，共1・2・3）_様式-共5　企業の東日本大震災対応(H24.5改正） 2" xfId="8" xr:uid="{00000000-0005-0000-0000-000008000000}"/>
    <cellStyle name="標準_●作業中　【評価調書】　土木工事（簡Ⅰ）" xfId="4" xr:uid="{00000000-0005-0000-0000-000009000000}"/>
    <cellStyle name="標準_Book2" xfId="5" xr:uid="{00000000-0005-0000-0000-00000A000000}"/>
    <cellStyle name="標準_Book2 2 2" xfId="10" xr:uid="{00000000-0005-0000-0000-00000B000000}"/>
    <cellStyle name="標準_Book2 3" xfId="13" xr:uid="{387FD4B4-7AC9-4125-B4EC-443E091615F7}"/>
    <cellStyle name="標準_Book2_様式-共3　配置予定技術者の施工実績等の状況（CPD）(H23.12改正）" xfId="6" xr:uid="{00000000-0005-0000-0000-00000C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52" customFormat="1" ht="9.75" customHeight="1" thickBot="1">
      <c r="A1" s="121" t="s">
        <v>446</v>
      </c>
      <c r="L1" s="53"/>
      <c r="M1" s="53"/>
      <c r="N1" s="53"/>
    </row>
    <row r="2" spans="1:30" s="52" customFormat="1" ht="12.75" thickBot="1">
      <c r="G2" s="140" t="s">
        <v>0</v>
      </c>
      <c r="H2" s="378">
        <v>21101204</v>
      </c>
      <c r="I2" s="379"/>
      <c r="J2" s="379"/>
      <c r="K2" s="379"/>
      <c r="L2" s="379"/>
      <c r="M2" s="380"/>
      <c r="N2" s="78"/>
    </row>
    <row r="3" spans="1:30" s="2" customFormat="1" ht="15.75" customHeight="1">
      <c r="A3" s="381" t="s">
        <v>245</v>
      </c>
      <c r="B3" s="381"/>
      <c r="C3" s="381"/>
      <c r="D3" s="381"/>
      <c r="E3" s="381"/>
      <c r="F3" s="381"/>
      <c r="G3" s="381"/>
      <c r="H3" s="381"/>
      <c r="I3" s="381"/>
      <c r="J3" s="381"/>
      <c r="K3" s="381"/>
      <c r="L3" s="381"/>
      <c r="M3" s="381"/>
      <c r="N3" s="381"/>
      <c r="O3" s="39"/>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82" t="s">
        <v>266</v>
      </c>
      <c r="D5" s="383"/>
      <c r="E5" s="384"/>
      <c r="F5" s="385" t="s">
        <v>239</v>
      </c>
      <c r="G5" s="386"/>
      <c r="H5" s="386"/>
      <c r="I5" s="386"/>
      <c r="J5" s="386"/>
      <c r="K5" s="386"/>
      <c r="L5" s="386"/>
      <c r="M5" s="386"/>
      <c r="N5" s="387"/>
      <c r="O5" s="3"/>
      <c r="P5" s="1"/>
      <c r="Q5" s="1"/>
    </row>
    <row r="6" spans="1:30" s="2" customFormat="1" ht="3.75" customHeight="1" thickBot="1">
      <c r="A6" s="4"/>
      <c r="B6" s="4" t="s">
        <v>273</v>
      </c>
      <c r="C6" s="4"/>
      <c r="D6" s="4"/>
      <c r="E6" s="4"/>
      <c r="F6" s="4"/>
      <c r="G6" s="4"/>
      <c r="H6" s="4"/>
      <c r="I6" s="4"/>
      <c r="J6" s="4"/>
      <c r="K6" s="4"/>
      <c r="L6" s="4"/>
      <c r="M6" s="4"/>
      <c r="N6" s="4"/>
      <c r="O6" s="4"/>
      <c r="P6" s="1"/>
      <c r="Q6" s="1"/>
    </row>
    <row r="7" spans="1:30" s="52" customFormat="1" ht="15" customHeight="1" thickBot="1">
      <c r="A7" s="77" t="s">
        <v>1</v>
      </c>
      <c r="B7" s="388" t="s">
        <v>461</v>
      </c>
      <c r="C7" s="389"/>
      <c r="D7" s="389"/>
      <c r="E7" s="389"/>
      <c r="F7" s="389"/>
      <c r="G7" s="389"/>
      <c r="H7" s="389"/>
      <c r="I7" s="389"/>
      <c r="J7" s="389"/>
      <c r="K7" s="389"/>
      <c r="L7" s="389"/>
      <c r="M7" s="389"/>
      <c r="N7" s="390"/>
    </row>
    <row r="8" spans="1:30" s="52" customFormat="1" ht="12.75" customHeight="1" thickBot="1">
      <c r="A8" s="80" t="s">
        <v>2</v>
      </c>
      <c r="B8" s="80"/>
      <c r="C8" s="142"/>
      <c r="D8" s="81"/>
      <c r="E8" s="81"/>
      <c r="F8" s="81"/>
      <c r="G8" s="142"/>
      <c r="H8" s="142"/>
      <c r="I8" s="142"/>
      <c r="J8" s="142"/>
      <c r="K8" s="142"/>
      <c r="L8" s="82"/>
      <c r="M8" s="82"/>
      <c r="N8" s="82"/>
    </row>
    <row r="9" spans="1:30" ht="34.5" thickBot="1">
      <c r="A9" s="83" t="s">
        <v>3</v>
      </c>
      <c r="B9" s="391" t="s">
        <v>4</v>
      </c>
      <c r="C9" s="392"/>
      <c r="D9" s="84" t="s">
        <v>244</v>
      </c>
      <c r="E9" s="85" t="s">
        <v>5</v>
      </c>
      <c r="F9" s="393" t="s">
        <v>6</v>
      </c>
      <c r="G9" s="394"/>
      <c r="H9" s="395"/>
      <c r="I9" s="86" t="s">
        <v>7</v>
      </c>
      <c r="J9" s="84" t="s">
        <v>8</v>
      </c>
      <c r="K9" s="84" t="s">
        <v>9</v>
      </c>
      <c r="L9" s="396" t="s">
        <v>10</v>
      </c>
      <c r="M9" s="397"/>
      <c r="N9" s="84" t="s">
        <v>11</v>
      </c>
      <c r="O9" s="54"/>
      <c r="P9" s="55"/>
      <c r="Q9" s="79"/>
      <c r="R9" s="55"/>
      <c r="S9" s="56"/>
      <c r="T9" s="56"/>
      <c r="U9" s="57"/>
      <c r="V9" s="57"/>
      <c r="W9" s="57"/>
      <c r="X9" s="57"/>
      <c r="Y9" s="57"/>
      <c r="Z9" s="57"/>
      <c r="AA9" s="57"/>
      <c r="AB9" s="57"/>
      <c r="AC9" s="57"/>
      <c r="AD9" s="57"/>
    </row>
    <row r="10" spans="1:30" ht="20.25" customHeight="1">
      <c r="A10" s="324" t="s">
        <v>140</v>
      </c>
      <c r="B10" s="413" t="s">
        <v>415</v>
      </c>
      <c r="C10" s="414"/>
      <c r="D10" s="329">
        <v>10</v>
      </c>
      <c r="E10" s="419">
        <v>6</v>
      </c>
      <c r="F10" s="104" t="s">
        <v>231</v>
      </c>
      <c r="G10" s="422"/>
      <c r="H10" s="423"/>
      <c r="I10" s="424">
        <f>IF(F12="",0,ROUND(MAX(MIN(6,((ROUND(F12-69,1))/15*6)),0),3))</f>
        <v>0</v>
      </c>
      <c r="J10" s="398">
        <v>1</v>
      </c>
      <c r="K10" s="401">
        <f>IF(I10="","",I10*J10)</f>
        <v>0</v>
      </c>
      <c r="L10" s="404" t="str">
        <f>IF(G10="","",$D$10*K10/$E$18)</f>
        <v/>
      </c>
      <c r="M10" s="405"/>
      <c r="N10" s="311">
        <f>ROUND(SUM(L10:L17),2)</f>
        <v>0</v>
      </c>
      <c r="O10" s="59"/>
      <c r="P10" s="144"/>
      <c r="Q10" s="60"/>
      <c r="R10" s="61"/>
      <c r="S10" s="62"/>
      <c r="T10" s="62"/>
      <c r="U10" s="57"/>
      <c r="V10" s="57"/>
      <c r="W10" s="57"/>
      <c r="X10" s="57"/>
      <c r="Y10" s="57"/>
      <c r="Z10" s="57"/>
      <c r="AA10" s="57"/>
      <c r="AB10" s="57"/>
      <c r="AC10" s="57"/>
      <c r="AD10" s="57"/>
    </row>
    <row r="11" spans="1:30" ht="20.25" customHeight="1">
      <c r="A11" s="325"/>
      <c r="B11" s="415"/>
      <c r="C11" s="416"/>
      <c r="D11" s="330"/>
      <c r="E11" s="420"/>
      <c r="F11" s="105" t="s">
        <v>232</v>
      </c>
      <c r="G11" s="371"/>
      <c r="H11" s="372"/>
      <c r="I11" s="425"/>
      <c r="J11" s="399"/>
      <c r="K11" s="402"/>
      <c r="L11" s="406"/>
      <c r="M11" s="407"/>
      <c r="N11" s="312"/>
      <c r="O11" s="59"/>
      <c r="P11" s="144"/>
      <c r="Q11" s="60"/>
      <c r="R11" s="61"/>
      <c r="S11" s="62"/>
      <c r="T11" s="62"/>
      <c r="U11" s="57"/>
      <c r="V11" s="57"/>
      <c r="W11" s="57"/>
      <c r="X11" s="57"/>
      <c r="Y11" s="57"/>
      <c r="Z11" s="57"/>
      <c r="AA11" s="57"/>
      <c r="AB11" s="57"/>
      <c r="AC11" s="57"/>
      <c r="AD11" s="57"/>
    </row>
    <row r="12" spans="1:30" s="58" customFormat="1" ht="16.5" customHeight="1">
      <c r="A12" s="325"/>
      <c r="B12" s="417"/>
      <c r="C12" s="418"/>
      <c r="D12" s="330"/>
      <c r="E12" s="421"/>
      <c r="F12" s="410" t="str">
        <f>IF(OR(G10=0,G10="",G11=""),"",ROUND(AVERAGE(G10:H11),1))</f>
        <v/>
      </c>
      <c r="G12" s="411"/>
      <c r="H12" s="412"/>
      <c r="I12" s="426"/>
      <c r="J12" s="400"/>
      <c r="K12" s="403"/>
      <c r="L12" s="408"/>
      <c r="M12" s="409"/>
      <c r="N12" s="312"/>
      <c r="O12" s="59"/>
      <c r="P12" s="75"/>
      <c r="Q12" s="60"/>
      <c r="R12" s="61"/>
      <c r="S12" s="62"/>
      <c r="T12" s="62"/>
      <c r="U12" s="57"/>
      <c r="V12" s="57"/>
      <c r="W12" s="57"/>
      <c r="X12" s="57"/>
      <c r="Y12" s="57"/>
      <c r="Z12" s="57"/>
      <c r="AA12" s="57"/>
      <c r="AB12" s="57"/>
      <c r="AC12" s="57"/>
      <c r="AD12" s="57"/>
    </row>
    <row r="13" spans="1:30" s="58" customFormat="1" ht="21.95" customHeight="1">
      <c r="A13" s="325"/>
      <c r="B13" s="375" t="s">
        <v>97</v>
      </c>
      <c r="C13" s="376"/>
      <c r="D13" s="330"/>
      <c r="E13" s="140">
        <v>1</v>
      </c>
      <c r="F13" s="340"/>
      <c r="G13" s="341"/>
      <c r="H13" s="342"/>
      <c r="I13" s="87">
        <f>IF(F13="実績あり",1,0)</f>
        <v>0</v>
      </c>
      <c r="J13" s="88">
        <v>1</v>
      </c>
      <c r="K13" s="88">
        <f t="shared" ref="K13:K17" si="0">IF(I13="","",I13*J13)</f>
        <v>0</v>
      </c>
      <c r="L13" s="320" t="str">
        <f>IF(F13="","",$D$10*K13/$E$18)</f>
        <v/>
      </c>
      <c r="M13" s="320"/>
      <c r="N13" s="312"/>
      <c r="O13" s="59"/>
      <c r="P13" s="75"/>
      <c r="Q13" s="63" t="s">
        <v>138</v>
      </c>
      <c r="R13" s="63" t="s">
        <v>135</v>
      </c>
      <c r="S13" s="64"/>
      <c r="T13" s="64"/>
      <c r="U13" s="63"/>
      <c r="V13" s="57"/>
      <c r="W13" s="57"/>
      <c r="X13" s="57"/>
      <c r="Y13" s="57"/>
      <c r="Z13" s="57"/>
      <c r="AA13" s="57"/>
      <c r="AB13" s="57"/>
      <c r="AC13" s="57"/>
      <c r="AD13" s="57"/>
    </row>
    <row r="14" spans="1:30" s="58" customFormat="1" ht="45" customHeight="1">
      <c r="A14" s="325"/>
      <c r="B14" s="375" t="s">
        <v>438</v>
      </c>
      <c r="C14" s="376"/>
      <c r="D14" s="330"/>
      <c r="E14" s="140">
        <v>2</v>
      </c>
      <c r="F14" s="427"/>
      <c r="G14" s="428"/>
      <c r="H14" s="429"/>
      <c r="I14" s="87">
        <f>IF(F14="表彰歴又は施工実績あり",1,0)</f>
        <v>0</v>
      </c>
      <c r="J14" s="88">
        <v>2</v>
      </c>
      <c r="K14" s="88">
        <f t="shared" si="0"/>
        <v>0</v>
      </c>
      <c r="L14" s="320" t="str">
        <f>IF(F14="","",$D$10*K14/$E$18)</f>
        <v/>
      </c>
      <c r="M14" s="320"/>
      <c r="N14" s="312"/>
      <c r="O14" s="59"/>
      <c r="P14" s="75"/>
      <c r="Q14" s="310" t="s">
        <v>459</v>
      </c>
      <c r="R14" s="63" t="s">
        <v>135</v>
      </c>
      <c r="S14" s="64"/>
      <c r="T14" s="64"/>
      <c r="U14" s="63"/>
      <c r="V14" s="57"/>
      <c r="W14" s="57"/>
      <c r="X14" s="57"/>
      <c r="Y14" s="57"/>
      <c r="Z14" s="57"/>
      <c r="AA14" s="57"/>
      <c r="AB14" s="57"/>
      <c r="AC14" s="57"/>
      <c r="AD14" s="57"/>
    </row>
    <row r="15" spans="1:30" s="58" customFormat="1" ht="21.95" customHeight="1">
      <c r="A15" s="325"/>
      <c r="B15" s="375" t="s">
        <v>238</v>
      </c>
      <c r="C15" s="376"/>
      <c r="D15" s="330"/>
      <c r="E15" s="140">
        <v>0</v>
      </c>
      <c r="F15" s="340"/>
      <c r="G15" s="341"/>
      <c r="H15" s="342"/>
      <c r="I15" s="119">
        <f>IF(OR(F15="指名停止",F15="文書指導"),-1,IF(F15="複数",-2,0))</f>
        <v>0</v>
      </c>
      <c r="J15" s="88">
        <v>1</v>
      </c>
      <c r="K15" s="120">
        <f>IF(I15="","",I15*J15)</f>
        <v>0</v>
      </c>
      <c r="L15" s="377" t="str">
        <f>IF(F15="","",$D$10*K15/$E$18)</f>
        <v/>
      </c>
      <c r="M15" s="377"/>
      <c r="N15" s="312"/>
      <c r="O15" s="59"/>
      <c r="P15" s="75"/>
      <c r="Q15" s="63" t="s">
        <v>135</v>
      </c>
      <c r="R15" s="63" t="s">
        <v>247</v>
      </c>
      <c r="S15" s="64" t="s">
        <v>248</v>
      </c>
      <c r="T15" s="64" t="s">
        <v>249</v>
      </c>
      <c r="U15" s="63"/>
      <c r="V15" s="57"/>
      <c r="W15" s="57"/>
      <c r="X15" s="57"/>
      <c r="Y15" s="57"/>
      <c r="Z15" s="57"/>
      <c r="AA15" s="57"/>
      <c r="AB15" s="57"/>
      <c r="AC15" s="57"/>
      <c r="AD15" s="57"/>
    </row>
    <row r="16" spans="1:30" s="58" customFormat="1" ht="20.25" customHeight="1">
      <c r="A16" s="325"/>
      <c r="B16" s="375" t="s">
        <v>19</v>
      </c>
      <c r="C16" s="376"/>
      <c r="D16" s="330"/>
      <c r="E16" s="140">
        <v>0.5</v>
      </c>
      <c r="F16" s="340"/>
      <c r="G16" s="341"/>
      <c r="H16" s="342"/>
      <c r="I16" s="131">
        <f>IF(F16="取得あり",0.5,0)</f>
        <v>0</v>
      </c>
      <c r="J16" s="88">
        <v>1</v>
      </c>
      <c r="K16" s="89">
        <f t="shared" si="0"/>
        <v>0</v>
      </c>
      <c r="L16" s="320" t="str">
        <f>IF(F16="","",$D$10*K16/$E$18)</f>
        <v/>
      </c>
      <c r="M16" s="320"/>
      <c r="N16" s="312"/>
      <c r="O16" s="59"/>
      <c r="P16" s="75"/>
      <c r="Q16" s="63" t="s">
        <v>250</v>
      </c>
      <c r="R16" s="63" t="s">
        <v>135</v>
      </c>
      <c r="S16" s="64"/>
      <c r="T16" s="64"/>
      <c r="U16" s="63"/>
      <c r="V16" s="57"/>
      <c r="W16" s="57"/>
      <c r="X16" s="57"/>
      <c r="Y16" s="57"/>
      <c r="Z16" s="57"/>
      <c r="AA16" s="57"/>
      <c r="AB16" s="57"/>
      <c r="AC16" s="57"/>
      <c r="AD16" s="57"/>
    </row>
    <row r="17" spans="1:30" s="58" customFormat="1" ht="20.25" customHeight="1" thickBot="1">
      <c r="A17" s="325"/>
      <c r="B17" s="375" t="s">
        <v>87</v>
      </c>
      <c r="C17" s="376"/>
      <c r="D17" s="331"/>
      <c r="E17" s="140">
        <v>0.5</v>
      </c>
      <c r="F17" s="317"/>
      <c r="G17" s="318"/>
      <c r="H17" s="319"/>
      <c r="I17" s="131">
        <f>IF(F17="加入あり",0.5,0)</f>
        <v>0</v>
      </c>
      <c r="J17" s="88">
        <v>1</v>
      </c>
      <c r="K17" s="89">
        <f t="shared" si="0"/>
        <v>0</v>
      </c>
      <c r="L17" s="320" t="str">
        <f>IF(F17="","",$D$10*K17/$E$18)</f>
        <v/>
      </c>
      <c r="M17" s="320"/>
      <c r="N17" s="313"/>
      <c r="O17" s="59"/>
      <c r="P17" s="75"/>
      <c r="Q17" s="63" t="s">
        <v>136</v>
      </c>
      <c r="R17" s="63" t="s">
        <v>135</v>
      </c>
      <c r="S17" s="64"/>
      <c r="T17" s="64"/>
      <c r="U17" s="63"/>
      <c r="V17" s="57"/>
      <c r="W17" s="57"/>
      <c r="X17" s="57"/>
      <c r="Y17" s="57"/>
      <c r="Z17" s="57"/>
      <c r="AA17" s="57"/>
      <c r="AB17" s="57"/>
      <c r="AC17" s="57"/>
      <c r="AD17" s="57"/>
    </row>
    <row r="18" spans="1:30" s="58" customFormat="1" ht="10.5" customHeight="1" thickBot="1">
      <c r="A18" s="326"/>
      <c r="B18" s="90"/>
      <c r="C18" s="90"/>
      <c r="D18" s="141"/>
      <c r="E18" s="83">
        <f>SUM(E10:E17)</f>
        <v>10</v>
      </c>
      <c r="F18" s="142"/>
      <c r="G18" s="142"/>
      <c r="H18" s="142"/>
      <c r="I18" s="91"/>
      <c r="J18" s="91"/>
      <c r="K18" s="92"/>
      <c r="L18" s="93"/>
      <c r="M18" s="93"/>
      <c r="N18" s="137"/>
      <c r="O18" s="61"/>
      <c r="P18" s="75"/>
      <c r="Q18" s="61"/>
      <c r="R18" s="61"/>
      <c r="S18" s="62"/>
      <c r="T18" s="62"/>
      <c r="U18" s="57"/>
      <c r="V18" s="57"/>
      <c r="W18" s="57"/>
      <c r="X18" s="57"/>
      <c r="Y18" s="57"/>
      <c r="Z18" s="57"/>
      <c r="AA18" s="57"/>
      <c r="AB18" s="57"/>
      <c r="AC18" s="57"/>
      <c r="AD18" s="57"/>
    </row>
    <row r="19" spans="1:30" s="58" customFormat="1" ht="21.95" customHeight="1">
      <c r="A19" s="324" t="s">
        <v>141</v>
      </c>
      <c r="B19" s="343" t="s">
        <v>142</v>
      </c>
      <c r="C19" s="344"/>
      <c r="D19" s="329">
        <v>5</v>
      </c>
      <c r="E19" s="140">
        <v>2</v>
      </c>
      <c r="F19" s="332"/>
      <c r="G19" s="333"/>
      <c r="H19" s="334"/>
      <c r="I19" s="87">
        <f>IF(F19="実績あり",1,0)</f>
        <v>0</v>
      </c>
      <c r="J19" s="88">
        <v>2</v>
      </c>
      <c r="K19" s="88">
        <f t="shared" ref="K19:K23" si="1">IF(I19="","",I19*J19)</f>
        <v>0</v>
      </c>
      <c r="L19" s="335" t="str">
        <f>IF(F19="","",$D$19*K19/$E$24)</f>
        <v/>
      </c>
      <c r="M19" s="336"/>
      <c r="N19" s="311">
        <f>ROUND(SUM(L19:L23),2)</f>
        <v>0</v>
      </c>
      <c r="O19" s="59"/>
      <c r="P19" s="75"/>
      <c r="Q19" s="63" t="s">
        <v>138</v>
      </c>
      <c r="R19" s="63" t="s">
        <v>135</v>
      </c>
      <c r="S19" s="63"/>
      <c r="T19" s="63"/>
      <c r="U19" s="63"/>
      <c r="V19" s="57"/>
      <c r="W19" s="57"/>
      <c r="X19" s="57"/>
      <c r="Y19" s="57"/>
      <c r="Z19" s="57"/>
      <c r="AA19" s="57"/>
      <c r="AB19" s="57"/>
      <c r="AC19" s="57"/>
      <c r="AD19" s="57"/>
    </row>
    <row r="20" spans="1:30" s="58" customFormat="1" ht="21.95" customHeight="1">
      <c r="A20" s="325"/>
      <c r="B20" s="337" t="s">
        <v>217</v>
      </c>
      <c r="C20" s="363"/>
      <c r="D20" s="330"/>
      <c r="E20" s="95">
        <v>4</v>
      </c>
      <c r="F20" s="370"/>
      <c r="G20" s="371"/>
      <c r="H20" s="372"/>
      <c r="I20" s="134">
        <f>ROUND(MAX(MIN(2,((F20-69)/15*2)),0),3)</f>
        <v>0</v>
      </c>
      <c r="J20" s="135">
        <v>2</v>
      </c>
      <c r="K20" s="136">
        <f>IF(I20="","",I20*J20)</f>
        <v>0</v>
      </c>
      <c r="L20" s="373" t="str">
        <f>IF(F20="","",$D$19*K20/$E$24)</f>
        <v/>
      </c>
      <c r="M20" s="374"/>
      <c r="N20" s="312"/>
      <c r="O20" s="59"/>
      <c r="P20" s="75"/>
      <c r="Q20" s="63"/>
      <c r="R20" s="63"/>
      <c r="S20" s="63"/>
      <c r="T20" s="63"/>
      <c r="U20" s="63"/>
      <c r="V20" s="57"/>
      <c r="W20" s="57"/>
      <c r="X20" s="57"/>
      <c r="Y20" s="57"/>
      <c r="Z20" s="57"/>
      <c r="AA20" s="57"/>
      <c r="AB20" s="57"/>
      <c r="AC20" s="57"/>
      <c r="AD20" s="57"/>
    </row>
    <row r="21" spans="1:30" s="58" customFormat="1" ht="45" customHeight="1">
      <c r="A21" s="325"/>
      <c r="B21" s="343" t="s">
        <v>439</v>
      </c>
      <c r="C21" s="344"/>
      <c r="D21" s="330"/>
      <c r="E21" s="140">
        <v>2</v>
      </c>
      <c r="F21" s="340"/>
      <c r="G21" s="341"/>
      <c r="H21" s="342"/>
      <c r="I21" s="87">
        <f>IF(F21="2件",2,IF(F21="1件",1,0))</f>
        <v>0</v>
      </c>
      <c r="J21" s="88">
        <v>1</v>
      </c>
      <c r="K21" s="88">
        <f t="shared" si="1"/>
        <v>0</v>
      </c>
      <c r="L21" s="335" t="str">
        <f>IF(F21="","",$D$19*K21/$E$24)</f>
        <v/>
      </c>
      <c r="M21" s="336"/>
      <c r="N21" s="312"/>
      <c r="O21" s="59"/>
      <c r="P21" s="75"/>
      <c r="Q21" s="63" t="s">
        <v>267</v>
      </c>
      <c r="R21" s="63" t="s">
        <v>251</v>
      </c>
      <c r="S21" s="63" t="s">
        <v>135</v>
      </c>
      <c r="T21" s="63"/>
      <c r="U21" s="63"/>
      <c r="V21" s="57"/>
      <c r="W21" s="57"/>
      <c r="X21" s="57"/>
      <c r="Y21" s="57"/>
      <c r="Z21" s="57"/>
      <c r="AA21" s="57"/>
      <c r="AB21" s="57"/>
      <c r="AC21" s="57"/>
      <c r="AD21" s="57"/>
    </row>
    <row r="22" spans="1:30" s="58" customFormat="1" ht="21.95" customHeight="1">
      <c r="A22" s="325"/>
      <c r="B22" s="343" t="s">
        <v>143</v>
      </c>
      <c r="C22" s="344"/>
      <c r="D22" s="330"/>
      <c r="E22" s="140">
        <v>1</v>
      </c>
      <c r="F22" s="340"/>
      <c r="G22" s="341"/>
      <c r="H22" s="342"/>
      <c r="I22" s="87">
        <f>IF(F22="表彰あり",1,0)</f>
        <v>0</v>
      </c>
      <c r="J22" s="88">
        <v>1</v>
      </c>
      <c r="K22" s="88">
        <f t="shared" si="1"/>
        <v>0</v>
      </c>
      <c r="L22" s="335" t="str">
        <f>IF(F22="","",$D$19*K22/$E$24)</f>
        <v/>
      </c>
      <c r="M22" s="336"/>
      <c r="N22" s="312"/>
      <c r="O22" s="59"/>
      <c r="P22" s="75"/>
      <c r="Q22" s="63" t="s">
        <v>246</v>
      </c>
      <c r="R22" s="63" t="s">
        <v>135</v>
      </c>
      <c r="S22" s="63"/>
      <c r="T22" s="63"/>
      <c r="U22" s="63"/>
      <c r="V22" s="57"/>
      <c r="W22" s="57"/>
      <c r="X22" s="57"/>
      <c r="Y22" s="57"/>
      <c r="Z22" s="57"/>
      <c r="AA22" s="57"/>
      <c r="AB22" s="57"/>
      <c r="AC22" s="57"/>
      <c r="AD22" s="57"/>
    </row>
    <row r="23" spans="1:30" s="58" customFormat="1" ht="20.25" customHeight="1" thickBot="1">
      <c r="A23" s="325"/>
      <c r="B23" s="343" t="s">
        <v>236</v>
      </c>
      <c r="C23" s="344"/>
      <c r="D23" s="330"/>
      <c r="E23" s="140">
        <v>1</v>
      </c>
      <c r="F23" s="317"/>
      <c r="G23" s="318"/>
      <c r="H23" s="319"/>
      <c r="I23" s="131">
        <f>IF(F23="推奨単位以上",1,IF(F23="1/2以上",0.5,IF(F23="1/2未満",0.3,0)))</f>
        <v>0</v>
      </c>
      <c r="J23" s="88">
        <v>1</v>
      </c>
      <c r="K23" s="89">
        <f t="shared" si="1"/>
        <v>0</v>
      </c>
      <c r="L23" s="335" t="str">
        <f>IF(F23="","",$D$19*K23/$E$24)</f>
        <v/>
      </c>
      <c r="M23" s="336"/>
      <c r="N23" s="312"/>
      <c r="O23" s="59"/>
      <c r="P23" s="75"/>
      <c r="Q23" s="65" t="s">
        <v>252</v>
      </c>
      <c r="R23" s="65" t="s">
        <v>253</v>
      </c>
      <c r="S23" s="65" t="s">
        <v>254</v>
      </c>
      <c r="T23" s="63" t="s">
        <v>135</v>
      </c>
      <c r="U23" s="63"/>
      <c r="V23" s="57"/>
      <c r="W23" s="57"/>
      <c r="X23" s="57"/>
      <c r="Y23" s="57"/>
      <c r="Z23" s="57"/>
      <c r="AA23" s="57"/>
      <c r="AB23" s="57"/>
      <c r="AC23" s="57"/>
      <c r="AD23" s="57"/>
    </row>
    <row r="24" spans="1:30" s="58" customFormat="1" ht="10.5" customHeight="1" thickBot="1">
      <c r="A24" s="326"/>
      <c r="B24" s="94"/>
      <c r="C24" s="94"/>
      <c r="D24" s="141"/>
      <c r="E24" s="139">
        <f>SUM(E19:E23)</f>
        <v>10</v>
      </c>
      <c r="F24" s="142"/>
      <c r="G24" s="142"/>
      <c r="H24" s="142"/>
      <c r="I24" s="91"/>
      <c r="J24" s="91"/>
      <c r="K24" s="92"/>
      <c r="L24" s="93"/>
      <c r="M24" s="93"/>
      <c r="N24" s="138"/>
      <c r="O24" s="57"/>
      <c r="P24" s="75"/>
      <c r="Q24" s="61"/>
      <c r="R24" s="57"/>
      <c r="S24" s="57"/>
      <c r="T24" s="57"/>
      <c r="U24" s="57"/>
      <c r="V24" s="57"/>
      <c r="W24" s="57"/>
      <c r="X24" s="57"/>
      <c r="Y24" s="57"/>
      <c r="Z24" s="57"/>
      <c r="AA24" s="57"/>
      <c r="AB24" s="57"/>
      <c r="AC24" s="57"/>
      <c r="AD24" s="57"/>
    </row>
    <row r="25" spans="1:30" s="58" customFormat="1" ht="21.95" customHeight="1">
      <c r="A25" s="324" t="s">
        <v>274</v>
      </c>
      <c r="B25" s="343" t="s">
        <v>275</v>
      </c>
      <c r="C25" s="344"/>
      <c r="D25" s="329">
        <v>6</v>
      </c>
      <c r="E25" s="95">
        <v>1</v>
      </c>
      <c r="F25" s="332"/>
      <c r="G25" s="333"/>
      <c r="H25" s="334"/>
      <c r="I25" s="132">
        <f>IF(F25="2件",1,IF(F25="1件",0.5,0))</f>
        <v>0</v>
      </c>
      <c r="J25" s="302">
        <v>1</v>
      </c>
      <c r="K25" s="133">
        <f t="shared" ref="K25" si="2">IF(I25="","",I25*J25)</f>
        <v>0</v>
      </c>
      <c r="L25" s="320" t="str">
        <f>IF(F25="","",D25*K25/$E$36)</f>
        <v/>
      </c>
      <c r="M25" s="320"/>
      <c r="N25" s="311">
        <f>ROUND(SUM(L25:L35),2)</f>
        <v>0</v>
      </c>
      <c r="O25" s="59"/>
      <c r="P25" s="75"/>
      <c r="Q25" s="63" t="s">
        <v>267</v>
      </c>
      <c r="R25" s="63" t="s">
        <v>251</v>
      </c>
      <c r="S25" s="63" t="s">
        <v>135</v>
      </c>
      <c r="T25" s="63"/>
      <c r="U25" s="63"/>
      <c r="V25" s="66"/>
      <c r="W25" s="66"/>
      <c r="X25" s="66"/>
      <c r="Y25" s="57"/>
      <c r="Z25" s="57"/>
      <c r="AA25" s="57"/>
      <c r="AB25" s="57"/>
      <c r="AC25" s="57"/>
      <c r="AD25" s="57"/>
    </row>
    <row r="26" spans="1:30" s="58" customFormat="1" ht="20.25" customHeight="1">
      <c r="A26" s="325"/>
      <c r="B26" s="337" t="s">
        <v>276</v>
      </c>
      <c r="C26" s="97" t="s">
        <v>165</v>
      </c>
      <c r="D26" s="330"/>
      <c r="E26" s="95">
        <v>3</v>
      </c>
      <c r="F26" s="340"/>
      <c r="G26" s="341"/>
      <c r="H26" s="342"/>
      <c r="I26" s="96">
        <f>IF(F26="①②③全て",3,IF(F26="①②③のうち2項目",2,IF(F26="①②③のうち1項目",1,0)))</f>
        <v>0</v>
      </c>
      <c r="J26" s="302">
        <v>1</v>
      </c>
      <c r="K26" s="302">
        <f>IF(I26="","",I26*J26)</f>
        <v>0</v>
      </c>
      <c r="L26" s="320" t="str">
        <f>IF(F26="","",D25*K26/$E$36)</f>
        <v/>
      </c>
      <c r="M26" s="320"/>
      <c r="N26" s="312"/>
      <c r="O26" s="59"/>
      <c r="P26" s="75"/>
      <c r="Q26" s="65" t="s">
        <v>256</v>
      </c>
      <c r="R26" s="65" t="s">
        <v>257</v>
      </c>
      <c r="S26" s="65" t="s">
        <v>258</v>
      </c>
      <c r="T26" s="63" t="s">
        <v>135</v>
      </c>
      <c r="U26" s="63"/>
      <c r="V26" s="66"/>
      <c r="W26" s="66"/>
      <c r="X26" s="66"/>
      <c r="Y26" s="57"/>
      <c r="Z26" s="57"/>
      <c r="AA26" s="57"/>
      <c r="AB26" s="57"/>
      <c r="AC26" s="57"/>
      <c r="AD26" s="57"/>
    </row>
    <row r="27" spans="1:30" s="58" customFormat="1" ht="20.25" customHeight="1">
      <c r="A27" s="325"/>
      <c r="B27" s="338"/>
      <c r="C27" s="97" t="s">
        <v>164</v>
      </c>
      <c r="D27" s="330"/>
      <c r="E27" s="95">
        <v>1</v>
      </c>
      <c r="F27" s="340"/>
      <c r="G27" s="341"/>
      <c r="H27" s="342"/>
      <c r="I27" s="96">
        <f>IF(F27="対応実績あり",1,0)</f>
        <v>0</v>
      </c>
      <c r="J27" s="302">
        <v>1</v>
      </c>
      <c r="K27" s="302">
        <f>IF(I27="","",I27*J27)</f>
        <v>0</v>
      </c>
      <c r="L27" s="320" t="str">
        <f>IF(F27="","",D25*K27/$E$36)</f>
        <v/>
      </c>
      <c r="M27" s="320"/>
      <c r="N27" s="312"/>
      <c r="O27" s="59"/>
      <c r="P27" s="75"/>
      <c r="Q27" s="65" t="s">
        <v>277</v>
      </c>
      <c r="R27" s="65" t="s">
        <v>135</v>
      </c>
      <c r="S27" s="65"/>
      <c r="T27" s="63"/>
      <c r="U27" s="63"/>
      <c r="V27" s="66"/>
      <c r="W27" s="66"/>
      <c r="X27" s="66"/>
      <c r="Y27" s="57"/>
      <c r="Z27" s="57"/>
      <c r="AA27" s="57"/>
      <c r="AB27" s="57"/>
      <c r="AC27" s="57"/>
      <c r="AD27" s="57"/>
    </row>
    <row r="28" spans="1:30" s="58" customFormat="1" ht="20.25" customHeight="1">
      <c r="A28" s="325"/>
      <c r="B28" s="339"/>
      <c r="C28" s="97" t="s">
        <v>278</v>
      </c>
      <c r="D28" s="330"/>
      <c r="E28" s="95">
        <v>1</v>
      </c>
      <c r="F28" s="340"/>
      <c r="G28" s="341"/>
      <c r="H28" s="342"/>
      <c r="I28" s="145">
        <f>IF(F28="参加実績あり",1,IF(F28="なし",0,0))</f>
        <v>0</v>
      </c>
      <c r="J28" s="302">
        <v>1</v>
      </c>
      <c r="K28" s="302">
        <f>IF(I28="","",I28*J28)</f>
        <v>0</v>
      </c>
      <c r="L28" s="320" t="str">
        <f>IF(F28="","",D25*K28/$E$36)</f>
        <v/>
      </c>
      <c r="M28" s="320"/>
      <c r="N28" s="312"/>
      <c r="O28" s="59"/>
      <c r="P28" s="75"/>
      <c r="Q28" s="65" t="s">
        <v>292</v>
      </c>
      <c r="R28" s="65" t="s">
        <v>135</v>
      </c>
      <c r="S28" s="65"/>
      <c r="T28" s="63"/>
      <c r="U28" s="63"/>
      <c r="V28" s="66"/>
      <c r="W28" s="66"/>
      <c r="X28" s="66"/>
      <c r="Y28" s="57"/>
      <c r="Z28" s="57"/>
      <c r="AA28" s="57"/>
      <c r="AB28" s="57"/>
      <c r="AC28" s="57"/>
      <c r="AD28" s="57"/>
    </row>
    <row r="29" spans="1:30" s="58" customFormat="1" ht="20.25" hidden="1" customHeight="1">
      <c r="A29" s="325"/>
      <c r="B29" s="343" t="s">
        <v>279</v>
      </c>
      <c r="C29" s="344"/>
      <c r="D29" s="330"/>
      <c r="E29" s="95"/>
      <c r="F29" s="340"/>
      <c r="G29" s="341"/>
      <c r="H29" s="342"/>
      <c r="I29" s="132"/>
      <c r="J29" s="302"/>
      <c r="K29" s="133"/>
      <c r="L29" s="320" t="str">
        <f t="shared" ref="L29:L30" si="3">IF(F29="","",D26*K29/$E$36)</f>
        <v/>
      </c>
      <c r="M29" s="320"/>
      <c r="N29" s="312"/>
      <c r="O29" s="59"/>
      <c r="P29" s="75"/>
      <c r="Q29" s="63" t="s">
        <v>267</v>
      </c>
      <c r="R29" s="63" t="s">
        <v>251</v>
      </c>
      <c r="S29" s="63" t="s">
        <v>135</v>
      </c>
      <c r="T29" s="63"/>
      <c r="U29" s="65"/>
      <c r="V29" s="63" t="s">
        <v>259</v>
      </c>
      <c r="W29" s="63" t="s">
        <v>260</v>
      </c>
      <c r="X29" s="63" t="s">
        <v>261</v>
      </c>
      <c r="Y29" s="63" t="s">
        <v>262</v>
      </c>
      <c r="Z29" s="63" t="s">
        <v>135</v>
      </c>
      <c r="AA29" s="57"/>
      <c r="AB29" s="57"/>
      <c r="AC29" s="57"/>
      <c r="AD29" s="57"/>
    </row>
    <row r="30" spans="1:30" s="58" customFormat="1" ht="20.25" hidden="1" customHeight="1">
      <c r="A30" s="325"/>
      <c r="B30" s="343" t="s">
        <v>280</v>
      </c>
      <c r="C30" s="344"/>
      <c r="D30" s="330"/>
      <c r="E30" s="95"/>
      <c r="F30" s="360"/>
      <c r="G30" s="361"/>
      <c r="H30" s="362"/>
      <c r="I30" s="132"/>
      <c r="J30" s="302"/>
      <c r="K30" s="302"/>
      <c r="L30" s="320" t="str">
        <f t="shared" si="3"/>
        <v/>
      </c>
      <c r="M30" s="320"/>
      <c r="N30" s="312"/>
      <c r="O30" s="59"/>
      <c r="P30" s="75"/>
      <c r="Q30" s="63" t="s">
        <v>267</v>
      </c>
      <c r="R30" s="63" t="s">
        <v>251</v>
      </c>
      <c r="S30" s="63" t="s">
        <v>135</v>
      </c>
      <c r="T30" s="63"/>
      <c r="U30" s="63"/>
      <c r="V30" s="63" t="s">
        <v>263</v>
      </c>
      <c r="W30" s="63" t="s">
        <v>264</v>
      </c>
      <c r="X30" s="63" t="s">
        <v>260</v>
      </c>
      <c r="Y30" s="63" t="s">
        <v>261</v>
      </c>
      <c r="Z30" s="63" t="s">
        <v>262</v>
      </c>
      <c r="AA30" s="63" t="s">
        <v>135</v>
      </c>
      <c r="AB30" s="57"/>
      <c r="AC30" s="57"/>
      <c r="AD30" s="57"/>
    </row>
    <row r="31" spans="1:30" s="58" customFormat="1" ht="20.25" customHeight="1">
      <c r="A31" s="325"/>
      <c r="B31" s="337" t="s">
        <v>281</v>
      </c>
      <c r="C31" s="363"/>
      <c r="D31" s="330"/>
      <c r="E31" s="305">
        <v>2</v>
      </c>
      <c r="F31" s="345"/>
      <c r="G31" s="346"/>
      <c r="H31" s="347"/>
      <c r="I31" s="308">
        <f>IF(F31="2件",1,IF(F31="1件",0.5,IF(F31="なし",0,0)))</f>
        <v>0</v>
      </c>
      <c r="J31" s="88">
        <v>2</v>
      </c>
      <c r="K31" s="88">
        <f>IF(I31="","",I31*J31)</f>
        <v>0</v>
      </c>
      <c r="L31" s="320" t="str">
        <f>IF(F31="","",D25*K31/$E$36)</f>
        <v/>
      </c>
      <c r="M31" s="320"/>
      <c r="N31" s="312"/>
      <c r="O31" s="59"/>
      <c r="P31" s="75"/>
      <c r="Q31" s="63" t="s">
        <v>267</v>
      </c>
      <c r="R31" s="63" t="s">
        <v>251</v>
      </c>
      <c r="S31" s="63" t="s">
        <v>135</v>
      </c>
      <c r="T31" s="63"/>
      <c r="U31" s="63"/>
      <c r="V31" s="63" t="s">
        <v>263</v>
      </c>
      <c r="W31" s="63" t="s">
        <v>264</v>
      </c>
      <c r="X31" s="63" t="s">
        <v>260</v>
      </c>
      <c r="Y31" s="63" t="s">
        <v>261</v>
      </c>
      <c r="Z31" s="63" t="s">
        <v>262</v>
      </c>
      <c r="AA31" s="63" t="s">
        <v>135</v>
      </c>
      <c r="AB31" s="57"/>
      <c r="AC31" s="57"/>
      <c r="AD31" s="57"/>
    </row>
    <row r="32" spans="1:30" s="58" customFormat="1" ht="21.95" hidden="1" customHeight="1">
      <c r="A32" s="325"/>
      <c r="B32" s="343" t="s">
        <v>282</v>
      </c>
      <c r="C32" s="344"/>
      <c r="D32" s="330"/>
      <c r="E32" s="95"/>
      <c r="F32" s="340"/>
      <c r="G32" s="341"/>
      <c r="H32" s="342"/>
      <c r="I32" s="132"/>
      <c r="J32" s="302"/>
      <c r="K32" s="133"/>
      <c r="L32" s="320"/>
      <c r="M32" s="320"/>
      <c r="N32" s="312"/>
      <c r="O32" s="59"/>
      <c r="P32" s="75"/>
      <c r="Q32" s="63" t="s">
        <v>267</v>
      </c>
      <c r="R32" s="63" t="s">
        <v>251</v>
      </c>
      <c r="S32" s="63" t="s">
        <v>135</v>
      </c>
      <c r="T32" s="63"/>
      <c r="U32" s="63"/>
      <c r="V32" s="66"/>
      <c r="W32" s="66"/>
      <c r="X32" s="66"/>
      <c r="Y32" s="57"/>
      <c r="Z32" s="57"/>
      <c r="AA32" s="57"/>
      <c r="AB32" s="57"/>
      <c r="AC32" s="57"/>
      <c r="AD32" s="57"/>
    </row>
    <row r="33" spans="1:30" s="58" customFormat="1" ht="20.25" customHeight="1">
      <c r="A33" s="325"/>
      <c r="B33" s="343" t="s">
        <v>416</v>
      </c>
      <c r="C33" s="344"/>
      <c r="D33" s="330"/>
      <c r="E33" s="95">
        <v>1</v>
      </c>
      <c r="F33" s="340"/>
      <c r="G33" s="341"/>
      <c r="H33" s="342"/>
      <c r="I33" s="96">
        <f>IF(F33="登録及び実績あり",1,0)</f>
        <v>0</v>
      </c>
      <c r="J33" s="302">
        <v>1</v>
      </c>
      <c r="K33" s="133">
        <f t="shared" ref="K33:K35" si="4">IF(I33="","",I33*J33)</f>
        <v>0</v>
      </c>
      <c r="L33" s="320" t="str">
        <f>IF(F33="","",D25*K33/$E$36)</f>
        <v/>
      </c>
      <c r="M33" s="320"/>
      <c r="N33" s="312"/>
      <c r="O33" s="59"/>
      <c r="P33" s="75"/>
      <c r="Q33" s="63" t="s">
        <v>283</v>
      </c>
      <c r="R33" s="63" t="s">
        <v>135</v>
      </c>
      <c r="S33" s="63"/>
      <c r="T33" s="63"/>
      <c r="U33" s="63"/>
      <c r="V33" s="66"/>
      <c r="W33" s="66"/>
      <c r="X33" s="66"/>
      <c r="Y33" s="57"/>
      <c r="Z33" s="57"/>
      <c r="AA33" s="57"/>
      <c r="AB33" s="57"/>
      <c r="AC33" s="57"/>
      <c r="AD33" s="57"/>
    </row>
    <row r="34" spans="1:30" s="58" customFormat="1" ht="20.25" customHeight="1">
      <c r="A34" s="325"/>
      <c r="B34" s="343" t="s">
        <v>284</v>
      </c>
      <c r="C34" s="344"/>
      <c r="D34" s="330"/>
      <c r="E34" s="300">
        <v>2</v>
      </c>
      <c r="F34" s="364"/>
      <c r="G34" s="365"/>
      <c r="H34" s="366"/>
      <c r="I34" s="87">
        <f>IF(F34="法定雇用率以上",2,IF(F34="義務外雇用",2,IF(F34="法定雇用率未満",1,0)))</f>
        <v>0</v>
      </c>
      <c r="J34" s="88">
        <v>1</v>
      </c>
      <c r="K34" s="88">
        <f t="shared" si="4"/>
        <v>0</v>
      </c>
      <c r="L34" s="320" t="str">
        <f>IF(F34="","",D25*K34/$E$36)</f>
        <v/>
      </c>
      <c r="M34" s="320"/>
      <c r="N34" s="312"/>
      <c r="O34" s="57"/>
      <c r="P34" s="75"/>
      <c r="Q34" s="63" t="s">
        <v>123</v>
      </c>
      <c r="R34" s="63" t="s">
        <v>265</v>
      </c>
      <c r="S34" s="63" t="s">
        <v>125</v>
      </c>
      <c r="T34" s="63" t="s">
        <v>135</v>
      </c>
      <c r="U34" s="63"/>
      <c r="V34" s="57"/>
      <c r="W34" s="57"/>
      <c r="X34" s="57"/>
      <c r="Y34" s="57"/>
      <c r="Z34" s="57"/>
      <c r="AA34" s="57"/>
      <c r="AB34" s="57"/>
      <c r="AC34" s="57"/>
      <c r="AD34" s="57"/>
    </row>
    <row r="35" spans="1:30" s="58" customFormat="1" ht="20.25" customHeight="1" thickBot="1">
      <c r="A35" s="325"/>
      <c r="B35" s="343" t="s">
        <v>285</v>
      </c>
      <c r="C35" s="344"/>
      <c r="D35" s="331"/>
      <c r="E35" s="300">
        <v>1</v>
      </c>
      <c r="F35" s="367"/>
      <c r="G35" s="368"/>
      <c r="H35" s="369"/>
      <c r="I35" s="87">
        <f>IF(F35="取得あり",1,0)</f>
        <v>0</v>
      </c>
      <c r="J35" s="88">
        <v>1</v>
      </c>
      <c r="K35" s="88">
        <f t="shared" si="4"/>
        <v>0</v>
      </c>
      <c r="L35" s="320" t="str">
        <f>IF(F35="","",D25*K35/$E$36)</f>
        <v/>
      </c>
      <c r="M35" s="320"/>
      <c r="N35" s="313"/>
      <c r="O35" s="57"/>
      <c r="P35" s="75"/>
      <c r="Q35" s="63" t="s">
        <v>250</v>
      </c>
      <c r="R35" s="63" t="s">
        <v>135</v>
      </c>
      <c r="S35" s="63"/>
      <c r="T35" s="63"/>
      <c r="U35" s="63"/>
      <c r="V35" s="57"/>
      <c r="W35" s="57"/>
      <c r="X35" s="57"/>
      <c r="Y35" s="57"/>
      <c r="Z35" s="57"/>
      <c r="AA35" s="57"/>
      <c r="AB35" s="57"/>
      <c r="AC35" s="57"/>
      <c r="AD35" s="57"/>
    </row>
    <row r="36" spans="1:30" s="58" customFormat="1" ht="10.5" customHeight="1" thickBot="1">
      <c r="A36" s="326"/>
      <c r="B36" s="90"/>
      <c r="C36" s="90"/>
      <c r="D36" s="301"/>
      <c r="E36" s="304">
        <f>SUM(E25:E35)</f>
        <v>12</v>
      </c>
      <c r="F36" s="307"/>
      <c r="G36" s="307"/>
      <c r="H36" s="307"/>
      <c r="I36" s="91"/>
      <c r="J36" s="91"/>
      <c r="K36" s="91"/>
      <c r="L36" s="93"/>
      <c r="M36" s="93"/>
      <c r="N36" s="303"/>
      <c r="O36" s="57"/>
      <c r="P36" s="75"/>
      <c r="Q36" s="61"/>
      <c r="R36" s="57"/>
      <c r="S36" s="57"/>
      <c r="T36" s="57"/>
      <c r="U36" s="57"/>
      <c r="V36" s="57"/>
      <c r="W36" s="57"/>
      <c r="X36" s="57"/>
      <c r="Y36" s="57"/>
      <c r="Z36" s="57"/>
      <c r="AA36" s="57"/>
      <c r="AB36" s="57"/>
      <c r="AC36" s="57"/>
      <c r="AD36" s="57"/>
    </row>
    <row r="37" spans="1:30" s="58" customFormat="1" ht="20.25" customHeight="1">
      <c r="A37" s="324" t="s">
        <v>286</v>
      </c>
      <c r="B37" s="327" t="s">
        <v>287</v>
      </c>
      <c r="C37" s="328"/>
      <c r="D37" s="329">
        <v>3</v>
      </c>
      <c r="E37" s="300">
        <v>1</v>
      </c>
      <c r="F37" s="332"/>
      <c r="G37" s="333"/>
      <c r="H37" s="334"/>
      <c r="I37" s="87">
        <f>IF(F37="配置あり",1,0)</f>
        <v>0</v>
      </c>
      <c r="J37" s="88">
        <v>1</v>
      </c>
      <c r="K37" s="88">
        <f t="shared" ref="K37" si="5">IF(I37="","",I37*J37)</f>
        <v>0</v>
      </c>
      <c r="L37" s="335" t="str">
        <f>IF(F37="","",D37*K37/$E$41)</f>
        <v/>
      </c>
      <c r="M37" s="336"/>
      <c r="N37" s="311">
        <f>ROUND(SUM(L37:L40),2)</f>
        <v>0</v>
      </c>
      <c r="O37" s="59"/>
      <c r="P37" s="75"/>
      <c r="Q37" s="63" t="s">
        <v>137</v>
      </c>
      <c r="R37" s="63" t="s">
        <v>135</v>
      </c>
      <c r="S37" s="63"/>
      <c r="T37" s="63"/>
      <c r="U37" s="63"/>
      <c r="V37" s="66"/>
      <c r="W37" s="66"/>
      <c r="X37" s="66"/>
      <c r="Y37" s="57"/>
      <c r="Z37" s="57"/>
      <c r="AA37" s="57"/>
      <c r="AB37" s="57"/>
      <c r="AC37" s="57"/>
      <c r="AD37" s="57"/>
    </row>
    <row r="38" spans="1:30" s="58" customFormat="1" ht="20.25" customHeight="1">
      <c r="A38" s="325"/>
      <c r="B38" s="343" t="s">
        <v>288</v>
      </c>
      <c r="C38" s="344"/>
      <c r="D38" s="330"/>
      <c r="E38" s="95">
        <v>2</v>
      </c>
      <c r="F38" s="354"/>
      <c r="G38" s="355"/>
      <c r="H38" s="356"/>
      <c r="I38" s="87">
        <f>IF(F38="登録あり",1,0)</f>
        <v>0</v>
      </c>
      <c r="J38" s="88">
        <v>2</v>
      </c>
      <c r="K38" s="88">
        <f>IF(I38="","",I38*J38)</f>
        <v>0</v>
      </c>
      <c r="L38" s="320" t="str">
        <f>IF(F38="","",D37*K38/$E$41)</f>
        <v/>
      </c>
      <c r="M38" s="320"/>
      <c r="N38" s="312"/>
      <c r="O38" s="59"/>
      <c r="P38" s="75"/>
      <c r="Q38" s="63" t="s">
        <v>289</v>
      </c>
      <c r="R38" s="63" t="s">
        <v>135</v>
      </c>
      <c r="S38" s="63"/>
      <c r="T38" s="63"/>
      <c r="U38" s="63"/>
      <c r="V38" s="66"/>
      <c r="W38" s="66"/>
      <c r="X38" s="66"/>
      <c r="Y38" s="57"/>
      <c r="Z38" s="57"/>
      <c r="AA38" s="57"/>
      <c r="AB38" s="57"/>
      <c r="AC38" s="57"/>
      <c r="AD38" s="57"/>
    </row>
    <row r="39" spans="1:30" s="58" customFormat="1" ht="21.95" customHeight="1">
      <c r="A39" s="325"/>
      <c r="B39" s="343" t="s">
        <v>290</v>
      </c>
      <c r="C39" s="344"/>
      <c r="D39" s="330"/>
      <c r="E39" s="95">
        <v>2</v>
      </c>
      <c r="F39" s="357"/>
      <c r="G39" s="358"/>
      <c r="H39" s="359"/>
      <c r="I39" s="87">
        <f>IF(F39="顕彰あり",1,0)</f>
        <v>0</v>
      </c>
      <c r="J39" s="88">
        <v>2</v>
      </c>
      <c r="K39" s="88">
        <f>IF(I39="","",I39*J39)</f>
        <v>0</v>
      </c>
      <c r="L39" s="320" t="str">
        <f>IF(F39="","",D37*K39/$E$41)</f>
        <v/>
      </c>
      <c r="M39" s="320"/>
      <c r="N39" s="312"/>
      <c r="O39" s="59"/>
      <c r="P39" s="75"/>
      <c r="Q39" s="63" t="s">
        <v>255</v>
      </c>
      <c r="R39" s="63" t="s">
        <v>135</v>
      </c>
      <c r="S39" s="63"/>
      <c r="T39" s="63"/>
      <c r="U39" s="63"/>
      <c r="V39" s="66"/>
      <c r="W39" s="66"/>
      <c r="X39" s="66"/>
      <c r="Y39" s="57"/>
      <c r="Z39" s="57"/>
      <c r="AA39" s="57"/>
      <c r="AB39" s="57"/>
      <c r="AC39" s="57"/>
      <c r="AD39" s="57"/>
    </row>
    <row r="40" spans="1:30" s="58" customFormat="1" ht="20.25" customHeight="1" thickBot="1">
      <c r="A40" s="325"/>
      <c r="B40" s="343" t="s">
        <v>291</v>
      </c>
      <c r="C40" s="344"/>
      <c r="D40" s="331"/>
      <c r="E40" s="300">
        <v>1</v>
      </c>
      <c r="F40" s="317"/>
      <c r="G40" s="318"/>
      <c r="H40" s="319"/>
      <c r="I40" s="87">
        <f>IF(F40="配置あり",1,0)</f>
        <v>0</v>
      </c>
      <c r="J40" s="88">
        <v>1</v>
      </c>
      <c r="K40" s="88">
        <f>IF(I40="","",I40*J40)</f>
        <v>0</v>
      </c>
      <c r="L40" s="320" t="str">
        <f>IF(F40="","",D37*K40/$E$41)</f>
        <v/>
      </c>
      <c r="M40" s="320"/>
      <c r="N40" s="313"/>
      <c r="O40" s="57"/>
      <c r="P40" s="75"/>
      <c r="Q40" s="63" t="s">
        <v>137</v>
      </c>
      <c r="R40" s="63" t="s">
        <v>135</v>
      </c>
      <c r="S40" s="63"/>
      <c r="T40" s="63"/>
      <c r="U40" s="63"/>
      <c r="V40" s="57"/>
      <c r="W40" s="57"/>
      <c r="X40" s="57"/>
      <c r="Y40" s="57"/>
      <c r="Z40" s="57"/>
      <c r="AA40" s="57"/>
      <c r="AB40" s="57"/>
      <c r="AC40" s="57"/>
      <c r="AD40" s="57"/>
    </row>
    <row r="41" spans="1:30" s="58" customFormat="1" ht="10.5" customHeight="1">
      <c r="A41" s="326"/>
      <c r="B41" s="90"/>
      <c r="C41" s="90"/>
      <c r="D41" s="301"/>
      <c r="E41" s="83">
        <f>SUM(E37:E40)</f>
        <v>6</v>
      </c>
      <c r="F41" s="106"/>
      <c r="G41" s="98"/>
      <c r="H41" s="98"/>
      <c r="I41" s="99"/>
      <c r="J41" s="99"/>
      <c r="K41" s="99"/>
      <c r="L41" s="100"/>
      <c r="M41" s="100"/>
      <c r="N41" s="306"/>
      <c r="O41" s="57"/>
      <c r="P41" s="75"/>
      <c r="Q41" s="61"/>
      <c r="R41" s="57"/>
      <c r="S41" s="57"/>
      <c r="T41" s="57"/>
      <c r="U41" s="57"/>
      <c r="V41" s="57"/>
      <c r="W41" s="57"/>
      <c r="X41" s="57"/>
      <c r="Y41" s="57"/>
      <c r="Z41" s="57"/>
      <c r="AA41" s="57"/>
      <c r="AB41" s="57"/>
      <c r="AC41" s="57"/>
      <c r="AD41" s="57"/>
    </row>
    <row r="42" spans="1:30" s="58" customFormat="1" ht="12" customHeight="1">
      <c r="A42" s="85"/>
      <c r="B42" s="101"/>
      <c r="C42" s="90"/>
      <c r="D42" s="83">
        <f>SUM(D10,D25,D19,D37:D40)</f>
        <v>24</v>
      </c>
      <c r="E42" s="300"/>
      <c r="F42" s="102"/>
      <c r="G42" s="102"/>
      <c r="H42" s="102"/>
      <c r="I42" s="99"/>
      <c r="J42" s="99"/>
      <c r="K42" s="99"/>
      <c r="L42" s="103"/>
      <c r="M42" s="100" t="s">
        <v>20</v>
      </c>
      <c r="N42" s="309">
        <f>SUM(N10,N13,N19,N25:N35,N37:N40)</f>
        <v>0</v>
      </c>
      <c r="O42" s="61"/>
      <c r="P42" s="57"/>
      <c r="Q42" s="61"/>
      <c r="R42" s="57"/>
      <c r="S42" s="57"/>
      <c r="T42" s="57"/>
      <c r="U42" s="57"/>
      <c r="V42" s="57"/>
      <c r="W42" s="57"/>
      <c r="X42" s="57"/>
      <c r="Y42" s="57"/>
      <c r="Z42" s="57"/>
      <c r="AA42" s="57"/>
      <c r="AB42" s="57"/>
      <c r="AC42" s="57"/>
      <c r="AD42" s="57"/>
    </row>
    <row r="43" spans="1:30" s="58" customFormat="1" ht="3.75" customHeight="1" thickBot="1">
      <c r="C43" s="67"/>
      <c r="I43" s="76"/>
      <c r="J43" s="76"/>
      <c r="K43" s="76"/>
      <c r="L43" s="76"/>
      <c r="M43" s="76"/>
      <c r="N43" s="76"/>
      <c r="Q43" s="61"/>
    </row>
    <row r="44" spans="1:30" s="58" customFormat="1" ht="14.25" customHeight="1" thickBot="1">
      <c r="A44" s="107" t="s">
        <v>21</v>
      </c>
      <c r="B44" s="107"/>
      <c r="C44" s="108"/>
      <c r="D44" s="109" t="s">
        <v>12</v>
      </c>
      <c r="E44" s="321"/>
      <c r="F44" s="322"/>
      <c r="G44" s="322"/>
      <c r="H44" s="323"/>
      <c r="I44" s="110" t="s">
        <v>139</v>
      </c>
      <c r="J44" s="111"/>
      <c r="K44" s="111"/>
      <c r="L44" s="111"/>
      <c r="M44" s="111"/>
      <c r="N44" s="111"/>
      <c r="O44" s="68"/>
      <c r="Q44" s="61"/>
    </row>
    <row r="45" spans="1:30" s="58" customFormat="1" ht="12">
      <c r="A45" s="107" t="s">
        <v>13</v>
      </c>
      <c r="B45" s="108"/>
      <c r="C45" s="81"/>
      <c r="D45" s="108"/>
      <c r="E45" s="108"/>
      <c r="F45" s="108"/>
      <c r="G45" s="108"/>
      <c r="H45" s="108"/>
      <c r="I45" s="108"/>
      <c r="J45" s="108"/>
      <c r="K45" s="108"/>
      <c r="L45" s="112"/>
      <c r="M45" s="112"/>
      <c r="N45" s="112"/>
      <c r="Q45" s="61"/>
    </row>
    <row r="46" spans="1:30" s="58" customFormat="1" ht="11.25" customHeight="1">
      <c r="A46" s="349" t="s">
        <v>14</v>
      </c>
      <c r="B46" s="113" t="s">
        <v>144</v>
      </c>
      <c r="C46" s="350" t="s">
        <v>15</v>
      </c>
      <c r="D46" s="351" t="s">
        <v>16</v>
      </c>
      <c r="E46" s="351"/>
      <c r="F46" s="114"/>
      <c r="G46" s="130" t="str">
        <f>IF(E44="","",N42)</f>
        <v/>
      </c>
      <c r="H46" s="115"/>
      <c r="I46" s="94"/>
      <c r="J46" s="352" t="s">
        <v>15</v>
      </c>
      <c r="K46" s="353" t="str">
        <f>IF(D47="","",ROUNDDOWN((100+G46)/(D47/1000000),5))</f>
        <v/>
      </c>
      <c r="L46" s="353"/>
      <c r="M46" s="353"/>
      <c r="N46" s="353"/>
      <c r="O46" s="314"/>
      <c r="Q46" s="61"/>
    </row>
    <row r="47" spans="1:30" s="58" customFormat="1" ht="11.25" customHeight="1">
      <c r="A47" s="349"/>
      <c r="B47" s="118" t="s">
        <v>145</v>
      </c>
      <c r="C47" s="350"/>
      <c r="D47" s="315" t="str">
        <f>IF(E44="","",E44)</f>
        <v/>
      </c>
      <c r="E47" s="315"/>
      <c r="F47" s="315"/>
      <c r="G47" s="315"/>
      <c r="H47" s="316" t="s">
        <v>131</v>
      </c>
      <c r="I47" s="316"/>
      <c r="J47" s="352"/>
      <c r="K47" s="353"/>
      <c r="L47" s="353"/>
      <c r="M47" s="353"/>
      <c r="N47" s="353"/>
      <c r="O47" s="314"/>
      <c r="Q47" s="61"/>
      <c r="R47"/>
      <c r="S47"/>
      <c r="T47"/>
      <c r="U47"/>
      <c r="V47"/>
      <c r="W47"/>
      <c r="X47"/>
      <c r="Y47"/>
      <c r="Z47"/>
      <c r="AA47"/>
      <c r="AB47"/>
      <c r="AC47"/>
      <c r="AD47"/>
    </row>
    <row r="48" spans="1:30" s="69" customFormat="1" ht="11.25" customHeight="1">
      <c r="A48" s="348" t="s">
        <v>22</v>
      </c>
      <c r="B48" s="348"/>
      <c r="C48" s="348"/>
      <c r="D48" s="348"/>
      <c r="E48" s="348"/>
      <c r="F48" s="348"/>
      <c r="G48" s="348"/>
      <c r="H48" s="348"/>
      <c r="I48" s="348"/>
      <c r="J48" s="348"/>
      <c r="K48" s="348"/>
      <c r="L48" s="348"/>
      <c r="M48" s="348"/>
      <c r="N48" s="348"/>
      <c r="Q48" s="61"/>
    </row>
    <row r="49" spans="1:30" s="58" customFormat="1">
      <c r="A49" s="108" t="s">
        <v>17</v>
      </c>
      <c r="R49"/>
      <c r="S49"/>
      <c r="T49"/>
      <c r="U49"/>
      <c r="V49"/>
      <c r="W49"/>
      <c r="X49"/>
      <c r="Y49"/>
      <c r="Z49"/>
      <c r="AA49"/>
      <c r="AB49"/>
      <c r="AC49"/>
      <c r="AD49"/>
    </row>
    <row r="50" spans="1:30" s="69" customFormat="1" ht="10.5" customHeight="1">
      <c r="A50" s="70" t="s">
        <v>237</v>
      </c>
      <c r="B50" s="71"/>
      <c r="C50" s="58"/>
      <c r="D50" s="71"/>
      <c r="E50" s="71"/>
      <c r="F50" s="71"/>
      <c r="G50" s="71"/>
      <c r="H50" s="71"/>
      <c r="I50" s="71"/>
      <c r="J50" s="71"/>
      <c r="K50" s="71"/>
      <c r="L50" s="71"/>
      <c r="M50" s="71"/>
      <c r="N50" s="71"/>
    </row>
    <row r="51" spans="1:30" s="69" customFormat="1" ht="10.5">
      <c r="A51" s="70" t="s">
        <v>18</v>
      </c>
      <c r="B51" s="71"/>
      <c r="C51" s="71"/>
      <c r="D51" s="71"/>
      <c r="E51" s="71"/>
      <c r="F51" s="71"/>
      <c r="G51" s="71"/>
      <c r="H51" s="71"/>
      <c r="I51" s="71"/>
      <c r="J51" s="71"/>
      <c r="K51" s="71"/>
      <c r="L51" s="72"/>
      <c r="M51" s="72"/>
      <c r="N51" s="72"/>
    </row>
    <row r="52" spans="1:30" s="69" customFormat="1" ht="10.5">
      <c r="A52" s="296" t="s">
        <v>440</v>
      </c>
      <c r="B52" s="71"/>
      <c r="C52" s="71"/>
      <c r="D52" s="71"/>
      <c r="E52" s="71"/>
      <c r="F52" s="71"/>
      <c r="G52" s="71"/>
      <c r="H52" s="71"/>
      <c r="I52" s="71"/>
      <c r="J52" s="71"/>
      <c r="K52" s="71"/>
      <c r="L52" s="72"/>
      <c r="M52" s="72"/>
      <c r="N52" s="72"/>
    </row>
    <row r="53" spans="1:30" s="69" customFormat="1" ht="10.5">
      <c r="A53" s="296" t="s">
        <v>441</v>
      </c>
      <c r="B53" s="71"/>
      <c r="C53" s="71"/>
      <c r="D53" s="71"/>
      <c r="E53" s="71"/>
      <c r="F53" s="71"/>
      <c r="G53" s="71"/>
      <c r="H53" s="71"/>
      <c r="I53" s="71"/>
      <c r="J53" s="71"/>
      <c r="K53" s="71"/>
      <c r="L53" s="72"/>
      <c r="M53" s="72"/>
      <c r="N53" s="72"/>
    </row>
    <row r="54" spans="1:30" s="69" customFormat="1" ht="10.5" customHeight="1">
      <c r="A54" s="70" t="s">
        <v>146</v>
      </c>
      <c r="B54" s="73"/>
      <c r="C54" s="71"/>
      <c r="D54" s="73"/>
      <c r="E54" s="73"/>
      <c r="F54" s="73"/>
      <c r="G54" s="73"/>
      <c r="H54" s="73"/>
      <c r="I54" s="73"/>
      <c r="J54" s="73"/>
      <c r="K54" s="73"/>
      <c r="L54" s="74"/>
      <c r="M54" s="74"/>
      <c r="N54" s="74"/>
    </row>
    <row r="55" spans="1:30" s="69" customFormat="1" ht="10.5">
      <c r="A55" s="70" t="s">
        <v>147</v>
      </c>
      <c r="B55" s="71"/>
      <c r="C55" s="73"/>
      <c r="D55" s="71"/>
      <c r="E55" s="71"/>
      <c r="F55" s="71"/>
      <c r="G55" s="71"/>
      <c r="H55" s="71"/>
      <c r="I55" s="71"/>
      <c r="J55" s="71"/>
      <c r="K55" s="71"/>
      <c r="L55" s="71"/>
      <c r="M55" s="71"/>
      <c r="N55" s="71"/>
    </row>
    <row r="56" spans="1:30" s="58" customFormat="1">
      <c r="C56" s="71"/>
      <c r="R56"/>
      <c r="S56"/>
      <c r="T56"/>
      <c r="U56"/>
      <c r="V56"/>
      <c r="W56"/>
      <c r="X56"/>
      <c r="Y56"/>
      <c r="Z56"/>
      <c r="AA56"/>
      <c r="AB56"/>
      <c r="AC56"/>
      <c r="AD56"/>
    </row>
  </sheetData>
  <sheetProtection algorithmName="SHA-512" hashValue="HGSEHpmndRmRxuFXodM8di1yQyKgELJiQ7ERgvzcuqLRI25sSzfIzHIOn+zZtWDGUDQpFFFL6EQCTy9WY4Ca3Q==" saltValue="sHYOVBoOJf241C0o3XbYNw==" spinCount="100000" sheet="1" selectLockedCells="1"/>
  <mergeCells count="112">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8"/>
  <sheetViews>
    <sheetView showGridLines="0" zoomScale="85" zoomScaleNormal="85" zoomScaleSheetLayoutView="100" workbookViewId="0">
      <selection activeCell="F7" sqref="F7"/>
    </sheetView>
  </sheetViews>
  <sheetFormatPr defaultRowHeight="12" outlineLevelCol="1"/>
  <cols>
    <col min="1" max="1" width="4.875" style="8" customWidth="1"/>
    <col min="2" max="2" width="5.875" style="8" customWidth="1"/>
    <col min="3" max="3" width="24.25" style="8" customWidth="1"/>
    <col min="4" max="4" width="6.875" style="8" customWidth="1"/>
    <col min="5" max="5" width="9.875" style="8" customWidth="1"/>
    <col min="6" max="6" width="8" style="8" customWidth="1"/>
    <col min="7" max="7" width="6.37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5" width="5.625" style="37" hidden="1" customWidth="1" outlineLevel="1"/>
    <col min="26" max="27" width="9.125" style="8" hidden="1" customWidth="1" outlineLevel="1"/>
    <col min="28" max="28" width="9" style="8" collapsed="1"/>
    <col min="29" max="16384" width="9" style="8"/>
  </cols>
  <sheetData>
    <row r="1" spans="1:27">
      <c r="A1" s="190" t="s">
        <v>447</v>
      </c>
      <c r="B1" s="5"/>
      <c r="C1" s="5"/>
      <c r="D1" s="5"/>
      <c r="E1" s="5"/>
      <c r="F1" s="5"/>
      <c r="G1" s="6"/>
      <c r="H1" s="5"/>
      <c r="I1" s="5"/>
      <c r="J1" s="5"/>
      <c r="K1" s="5"/>
      <c r="L1" s="5"/>
      <c r="M1" s="5"/>
      <c r="N1" s="5"/>
      <c r="O1" s="5"/>
      <c r="P1" s="5"/>
      <c r="Q1" s="7"/>
      <c r="R1" s="5"/>
      <c r="S1" s="5"/>
    </row>
    <row r="2" spans="1:27" ht="12.75" thickBot="1">
      <c r="A2" s="5"/>
      <c r="B2" s="5"/>
      <c r="C2" s="5"/>
      <c r="D2" s="5"/>
      <c r="E2" s="5"/>
      <c r="F2" s="5"/>
      <c r="G2" s="6"/>
      <c r="H2" s="5"/>
      <c r="I2" s="5"/>
      <c r="J2" s="5"/>
      <c r="K2" s="5"/>
      <c r="L2" s="5"/>
      <c r="M2" s="5"/>
      <c r="N2" s="5"/>
      <c r="O2" s="5"/>
      <c r="P2" s="5"/>
      <c r="Q2" s="7"/>
      <c r="R2" s="5"/>
      <c r="S2" s="5"/>
    </row>
    <row r="3" spans="1:27" ht="12.75" customHeight="1" thickBot="1">
      <c r="C3" s="5"/>
      <c r="D3" s="5"/>
      <c r="E3" s="5"/>
      <c r="H3" s="461" t="s">
        <v>0</v>
      </c>
      <c r="I3" s="462"/>
      <c r="J3" s="462"/>
      <c r="K3" s="458">
        <f>'様式-共1-Ⅰ（建築）'!H2</f>
        <v>21101204</v>
      </c>
      <c r="L3" s="459"/>
      <c r="M3" s="459"/>
      <c r="N3" s="459"/>
      <c r="O3" s="459"/>
      <c r="P3" s="460"/>
      <c r="Q3" s="10"/>
      <c r="R3" s="5"/>
      <c r="S3" s="5"/>
      <c r="U3" s="37" t="s">
        <v>166</v>
      </c>
      <c r="V3" s="37" t="s">
        <v>167</v>
      </c>
      <c r="X3" s="37" t="s">
        <v>168</v>
      </c>
      <c r="Y3" s="37" t="s">
        <v>169</v>
      </c>
      <c r="Z3" s="8" t="s">
        <v>170</v>
      </c>
      <c r="AA3" s="8" t="s">
        <v>171</v>
      </c>
    </row>
    <row r="4" spans="1:27" ht="10.5" customHeight="1">
      <c r="C4" s="5"/>
      <c r="D4" s="5"/>
      <c r="E4" s="5"/>
      <c r="H4" s="6"/>
      <c r="I4" s="6"/>
      <c r="J4" s="40"/>
      <c r="K4" s="40"/>
      <c r="L4" s="40"/>
      <c r="M4" s="40"/>
      <c r="N4" s="40"/>
      <c r="O4" s="40"/>
      <c r="P4" s="40"/>
      <c r="Q4" s="7"/>
      <c r="R4" s="5"/>
      <c r="S4" s="5"/>
    </row>
    <row r="5" spans="1:27" ht="23.25" customHeight="1">
      <c r="A5" s="472" t="s">
        <v>148</v>
      </c>
      <c r="B5" s="472"/>
      <c r="C5" s="472"/>
      <c r="D5" s="472"/>
      <c r="E5" s="472"/>
      <c r="F5" s="472"/>
      <c r="G5" s="472"/>
      <c r="H5" s="472"/>
      <c r="I5" s="472"/>
      <c r="J5" s="472"/>
      <c r="K5" s="472"/>
      <c r="L5" s="472"/>
      <c r="M5" s="472"/>
      <c r="N5" s="472"/>
      <c r="O5" s="472"/>
      <c r="P5" s="472"/>
      <c r="Q5" s="472"/>
      <c r="R5" s="5"/>
      <c r="S5" s="5"/>
      <c r="U5" s="37" t="s">
        <v>227</v>
      </c>
      <c r="V5" s="37" t="s">
        <v>172</v>
      </c>
      <c r="W5" s="37" t="s">
        <v>173</v>
      </c>
      <c r="X5" s="37" t="s">
        <v>174</v>
      </c>
      <c r="Y5" s="37" t="s">
        <v>175</v>
      </c>
      <c r="Z5" s="37" t="s">
        <v>176</v>
      </c>
      <c r="AA5" s="37" t="s">
        <v>177</v>
      </c>
    </row>
    <row r="6" spans="1:27" ht="18" customHeight="1" thickBot="1">
      <c r="A6" s="452" t="s">
        <v>329</v>
      </c>
      <c r="B6" s="453"/>
      <c r="C6" s="454"/>
      <c r="D6" s="191"/>
      <c r="E6" s="191" t="s">
        <v>243</v>
      </c>
      <c r="F6" s="191" t="s">
        <v>224</v>
      </c>
      <c r="G6" s="505" t="s">
        <v>225</v>
      </c>
      <c r="H6" s="506"/>
      <c r="I6" s="506"/>
      <c r="J6" s="506"/>
      <c r="K6" s="506"/>
      <c r="L6" s="506"/>
      <c r="M6" s="506"/>
      <c r="N6" s="506"/>
      <c r="O6" s="506"/>
      <c r="P6" s="506"/>
      <c r="Q6" s="507"/>
      <c r="R6" s="5"/>
      <c r="S6" s="5"/>
      <c r="U6" s="37" t="s">
        <v>228</v>
      </c>
      <c r="Z6" s="37"/>
      <c r="AA6" s="37"/>
    </row>
    <row r="7" spans="1:27" ht="36" customHeight="1" thickBot="1">
      <c r="A7" s="455"/>
      <c r="B7" s="456"/>
      <c r="C7" s="457"/>
      <c r="D7" s="192" t="s">
        <v>231</v>
      </c>
      <c r="E7" s="193" t="s">
        <v>226</v>
      </c>
      <c r="F7" s="194" t="s">
        <v>223</v>
      </c>
      <c r="G7" s="508"/>
      <c r="H7" s="509"/>
      <c r="I7" s="509"/>
      <c r="J7" s="509"/>
      <c r="K7" s="509"/>
      <c r="L7" s="509"/>
      <c r="M7" s="509"/>
      <c r="N7" s="509"/>
      <c r="O7" s="509"/>
      <c r="P7" s="509"/>
      <c r="Q7" s="510"/>
      <c r="R7" s="5"/>
      <c r="S7" s="6"/>
      <c r="U7" s="37" t="s">
        <v>229</v>
      </c>
      <c r="V7" s="37" t="s">
        <v>98</v>
      </c>
      <c r="W7" s="37" t="s">
        <v>99</v>
      </c>
      <c r="X7" s="37" t="s">
        <v>460</v>
      </c>
      <c r="Y7" s="37" t="s">
        <v>135</v>
      </c>
      <c r="Z7" s="8" t="s">
        <v>179</v>
      </c>
      <c r="AA7" s="8" t="s">
        <v>180</v>
      </c>
    </row>
    <row r="8" spans="1:27" ht="36" customHeight="1" thickBot="1">
      <c r="A8" s="455"/>
      <c r="B8" s="456"/>
      <c r="C8" s="457"/>
      <c r="D8" s="192" t="s">
        <v>232</v>
      </c>
      <c r="E8" s="193" t="s">
        <v>226</v>
      </c>
      <c r="F8" s="194" t="s">
        <v>223</v>
      </c>
      <c r="G8" s="511"/>
      <c r="H8" s="512"/>
      <c r="I8" s="512"/>
      <c r="J8" s="512"/>
      <c r="K8" s="512"/>
      <c r="L8" s="512"/>
      <c r="M8" s="512"/>
      <c r="N8" s="512"/>
      <c r="O8" s="512"/>
      <c r="P8" s="512"/>
      <c r="Q8" s="513"/>
      <c r="R8" s="5"/>
      <c r="S8" s="6"/>
      <c r="U8" s="37" t="s">
        <v>230</v>
      </c>
      <c r="V8" s="37" t="s">
        <v>178</v>
      </c>
      <c r="W8" s="37" t="s">
        <v>100</v>
      </c>
      <c r="X8" s="37" t="s">
        <v>178</v>
      </c>
      <c r="Y8" s="37" t="s">
        <v>181</v>
      </c>
      <c r="Z8" s="8" t="s">
        <v>178</v>
      </c>
      <c r="AA8" s="8" t="s">
        <v>178</v>
      </c>
    </row>
    <row r="9" spans="1:27" ht="37.5" customHeight="1" thickBot="1">
      <c r="A9" s="479" t="s">
        <v>330</v>
      </c>
      <c r="B9" s="431" t="s">
        <v>23</v>
      </c>
      <c r="C9" s="482"/>
      <c r="D9" s="463" t="s">
        <v>24</v>
      </c>
      <c r="E9" s="464"/>
      <c r="F9" s="432" t="s">
        <v>95</v>
      </c>
      <c r="G9" s="433"/>
      <c r="H9" s="434"/>
      <c r="I9" s="195"/>
      <c r="J9" s="196"/>
      <c r="K9" s="197"/>
      <c r="L9" s="197"/>
      <c r="M9" s="197"/>
      <c r="N9" s="197"/>
      <c r="O9" s="198"/>
      <c r="P9" s="198"/>
      <c r="Q9" s="199"/>
      <c r="R9" s="5"/>
      <c r="S9" s="6"/>
      <c r="U9" s="37" t="s">
        <v>413</v>
      </c>
      <c r="Y9" s="37" t="s">
        <v>183</v>
      </c>
    </row>
    <row r="10" spans="1:27" ht="39" customHeight="1" thickBot="1">
      <c r="A10" s="480"/>
      <c r="B10" s="430" t="s">
        <v>25</v>
      </c>
      <c r="C10" s="430"/>
      <c r="D10" s="467" t="s">
        <v>233</v>
      </c>
      <c r="E10" s="468"/>
      <c r="F10" s="468"/>
      <c r="G10" s="469"/>
      <c r="H10" s="470"/>
      <c r="I10" s="470"/>
      <c r="J10" s="471"/>
      <c r="K10" s="200" t="s">
        <v>182</v>
      </c>
      <c r="L10" s="473"/>
      <c r="M10" s="474"/>
      <c r="N10" s="474"/>
      <c r="O10" s="474"/>
      <c r="P10" s="474"/>
      <c r="Q10" s="475"/>
      <c r="R10" s="5"/>
      <c r="S10" s="6"/>
      <c r="Y10" s="37" t="s">
        <v>184</v>
      </c>
    </row>
    <row r="11" spans="1:27" ht="22.5" customHeight="1" thickBot="1">
      <c r="A11" s="480"/>
      <c r="B11" s="476" t="s">
        <v>62</v>
      </c>
      <c r="C11" s="477"/>
      <c r="D11" s="477"/>
      <c r="E11" s="477"/>
      <c r="F11" s="477"/>
      <c r="G11" s="477"/>
      <c r="H11" s="477"/>
      <c r="I11" s="477"/>
      <c r="J11" s="477"/>
      <c r="K11" s="477"/>
      <c r="L11" s="477"/>
      <c r="M11" s="477"/>
      <c r="N11" s="477"/>
      <c r="O11" s="477"/>
      <c r="P11" s="477"/>
      <c r="Q11" s="478"/>
      <c r="R11" s="5"/>
      <c r="S11" s="6"/>
    </row>
    <row r="12" spans="1:27" ht="22.5" customHeight="1" thickBot="1">
      <c r="A12" s="480"/>
      <c r="B12" s="430" t="s">
        <v>185</v>
      </c>
      <c r="C12" s="431"/>
      <c r="D12" s="473"/>
      <c r="E12" s="474"/>
      <c r="F12" s="474"/>
      <c r="G12" s="474"/>
      <c r="H12" s="474"/>
      <c r="I12" s="475"/>
      <c r="J12" s="201"/>
      <c r="K12" s="202"/>
      <c r="L12" s="202"/>
      <c r="M12" s="202"/>
      <c r="N12" s="202"/>
      <c r="O12" s="202"/>
      <c r="P12" s="202"/>
      <c r="Q12" s="203"/>
      <c r="R12" s="5"/>
      <c r="S12" s="6"/>
    </row>
    <row r="13" spans="1:27" ht="22.5" customHeight="1" thickBot="1">
      <c r="A13" s="480"/>
      <c r="B13" s="430" t="s">
        <v>133</v>
      </c>
      <c r="C13" s="431"/>
      <c r="D13" s="473"/>
      <c r="E13" s="474"/>
      <c r="F13" s="474"/>
      <c r="G13" s="474"/>
      <c r="H13" s="474"/>
      <c r="I13" s="474"/>
      <c r="J13" s="474"/>
      <c r="K13" s="474"/>
      <c r="L13" s="474"/>
      <c r="M13" s="474"/>
      <c r="N13" s="474"/>
      <c r="O13" s="474"/>
      <c r="P13" s="474"/>
      <c r="Q13" s="475"/>
      <c r="R13" s="5"/>
      <c r="S13" s="6"/>
    </row>
    <row r="14" spans="1:27" ht="32.25" customHeight="1" thickBot="1">
      <c r="A14" s="480"/>
      <c r="B14" s="435" t="s">
        <v>234</v>
      </c>
      <c r="C14" s="436"/>
      <c r="D14" s="437">
        <v>0</v>
      </c>
      <c r="E14" s="438"/>
      <c r="F14" s="438"/>
      <c r="G14" s="439"/>
      <c r="H14" s="440"/>
      <c r="I14" s="441"/>
      <c r="J14" s="441"/>
      <c r="K14" s="441"/>
      <c r="L14" s="441"/>
      <c r="M14" s="441"/>
      <c r="N14" s="441"/>
      <c r="O14" s="441"/>
      <c r="P14" s="441"/>
      <c r="Q14" s="442"/>
      <c r="R14" s="5"/>
      <c r="S14" s="6"/>
    </row>
    <row r="15" spans="1:27" ht="22.5" customHeight="1" thickBot="1">
      <c r="A15" s="480"/>
      <c r="B15" s="430" t="s">
        <v>150</v>
      </c>
      <c r="C15" s="431"/>
      <c r="D15" s="443"/>
      <c r="E15" s="444"/>
      <c r="F15" s="444"/>
      <c r="G15" s="444"/>
      <c r="H15" s="444"/>
      <c r="I15" s="444"/>
      <c r="J15" s="444"/>
      <c r="K15" s="444"/>
      <c r="L15" s="444"/>
      <c r="M15" s="444"/>
      <c r="N15" s="444"/>
      <c r="O15" s="444"/>
      <c r="P15" s="444"/>
      <c r="Q15" s="445"/>
      <c r="R15" s="5"/>
      <c r="S15" s="6"/>
    </row>
    <row r="16" spans="1:27" ht="60" customHeight="1" thickBot="1">
      <c r="A16" s="480"/>
      <c r="B16" s="430" t="s">
        <v>27</v>
      </c>
      <c r="C16" s="431"/>
      <c r="D16" s="446"/>
      <c r="E16" s="447"/>
      <c r="F16" s="447"/>
      <c r="G16" s="447"/>
      <c r="H16" s="447"/>
      <c r="I16" s="447"/>
      <c r="J16" s="447"/>
      <c r="K16" s="447"/>
      <c r="L16" s="447"/>
      <c r="M16" s="447"/>
      <c r="N16" s="447"/>
      <c r="O16" s="447"/>
      <c r="P16" s="447"/>
      <c r="Q16" s="448"/>
      <c r="R16" s="5"/>
      <c r="S16" s="6"/>
    </row>
    <row r="17" spans="1:25" ht="23.25" customHeight="1" thickBot="1">
      <c r="A17" s="480"/>
      <c r="B17" s="430" t="s">
        <v>134</v>
      </c>
      <c r="C17" s="431"/>
      <c r="D17" s="449"/>
      <c r="E17" s="450"/>
      <c r="F17" s="450"/>
      <c r="G17" s="450"/>
      <c r="H17" s="204" t="s">
        <v>186</v>
      </c>
      <c r="I17" s="450"/>
      <c r="J17" s="450"/>
      <c r="K17" s="450"/>
      <c r="L17" s="450"/>
      <c r="M17" s="450"/>
      <c r="N17" s="450"/>
      <c r="O17" s="450"/>
      <c r="P17" s="450"/>
      <c r="Q17" s="451"/>
      <c r="R17" s="5"/>
      <c r="S17" s="6"/>
    </row>
    <row r="18" spans="1:25" ht="23.25" customHeight="1" thickBot="1">
      <c r="A18" s="481"/>
      <c r="B18" s="430" t="s">
        <v>173</v>
      </c>
      <c r="C18" s="431"/>
      <c r="D18" s="465" t="s">
        <v>101</v>
      </c>
      <c r="E18" s="466"/>
      <c r="F18" s="530" t="s">
        <v>28</v>
      </c>
      <c r="G18" s="531"/>
      <c r="H18" s="531"/>
      <c r="I18" s="531"/>
      <c r="J18" s="531"/>
      <c r="K18" s="531"/>
      <c r="L18" s="531"/>
      <c r="M18" s="531"/>
      <c r="N18" s="532"/>
      <c r="O18" s="533"/>
      <c r="P18" s="534"/>
      <c r="Q18" s="535"/>
      <c r="R18" s="5"/>
      <c r="S18" s="6"/>
    </row>
    <row r="19" spans="1:25" ht="27" customHeight="1" thickBot="1">
      <c r="A19" s="483" t="s">
        <v>444</v>
      </c>
      <c r="B19" s="484"/>
      <c r="C19" s="485"/>
      <c r="D19" s="503" t="s">
        <v>452</v>
      </c>
      <c r="E19" s="504"/>
      <c r="F19" s="489" t="s">
        <v>187</v>
      </c>
      <c r="G19" s="490"/>
      <c r="H19" s="491"/>
      <c r="I19" s="492" t="s">
        <v>454</v>
      </c>
      <c r="J19" s="493"/>
      <c r="K19" s="494"/>
      <c r="L19" s="495"/>
      <c r="M19" s="496"/>
      <c r="N19" s="496"/>
      <c r="O19" s="496"/>
      <c r="P19" s="496"/>
      <c r="Q19" s="497"/>
      <c r="R19" s="5"/>
      <c r="S19" s="6"/>
    </row>
    <row r="20" spans="1:25" ht="39" customHeight="1" thickBot="1">
      <c r="A20" s="486"/>
      <c r="B20" s="487"/>
      <c r="C20" s="488"/>
      <c r="D20" s="501" t="s">
        <v>453</v>
      </c>
      <c r="E20" s="502"/>
      <c r="F20" s="498"/>
      <c r="G20" s="499"/>
      <c r="H20" s="499"/>
      <c r="I20" s="499"/>
      <c r="J20" s="499"/>
      <c r="K20" s="499"/>
      <c r="L20" s="499"/>
      <c r="M20" s="499"/>
      <c r="N20" s="499"/>
      <c r="O20" s="499"/>
      <c r="P20" s="499"/>
      <c r="Q20" s="500"/>
      <c r="R20" s="5"/>
      <c r="S20" s="6"/>
    </row>
    <row r="21" spans="1:25" ht="39" customHeight="1" thickBot="1">
      <c r="A21" s="483" t="s">
        <v>331</v>
      </c>
      <c r="B21" s="484"/>
      <c r="C21" s="485"/>
      <c r="D21" s="518" t="s">
        <v>149</v>
      </c>
      <c r="E21" s="519"/>
      <c r="F21" s="520"/>
      <c r="G21" s="520"/>
      <c r="H21" s="520"/>
      <c r="I21" s="519"/>
      <c r="J21" s="519"/>
      <c r="K21" s="519"/>
      <c r="L21" s="521"/>
      <c r="M21" s="465" t="s">
        <v>102</v>
      </c>
      <c r="N21" s="517"/>
      <c r="O21" s="517"/>
      <c r="P21" s="517"/>
      <c r="Q21" s="466"/>
      <c r="R21" s="5"/>
      <c r="S21" s="6"/>
    </row>
    <row r="22" spans="1:25" ht="39" customHeight="1" thickBot="1">
      <c r="A22" s="514" t="s">
        <v>332</v>
      </c>
      <c r="B22" s="515"/>
      <c r="C22" s="516"/>
      <c r="D22" s="528" t="s">
        <v>31</v>
      </c>
      <c r="E22" s="529"/>
      <c r="F22" s="465" t="s">
        <v>95</v>
      </c>
      <c r="G22" s="517"/>
      <c r="H22" s="466"/>
      <c r="I22" s="522" t="s">
        <v>32</v>
      </c>
      <c r="J22" s="523"/>
      <c r="K22" s="523"/>
      <c r="L22" s="523"/>
      <c r="M22" s="524"/>
      <c r="N22" s="525"/>
      <c r="O22" s="526"/>
      <c r="P22" s="526"/>
      <c r="Q22" s="527"/>
      <c r="R22" s="5"/>
      <c r="S22" s="6"/>
    </row>
    <row r="23" spans="1:25" ht="39" customHeight="1" thickBot="1">
      <c r="A23" s="514" t="s">
        <v>333</v>
      </c>
      <c r="B23" s="515"/>
      <c r="C23" s="516"/>
      <c r="D23" s="528" t="s">
        <v>88</v>
      </c>
      <c r="E23" s="529"/>
      <c r="F23" s="465" t="s">
        <v>187</v>
      </c>
      <c r="G23" s="517"/>
      <c r="H23" s="466"/>
      <c r="I23" s="205"/>
      <c r="J23" s="206"/>
      <c r="K23" s="206"/>
      <c r="L23" s="206"/>
      <c r="M23" s="206"/>
      <c r="N23" s="207"/>
      <c r="O23" s="207"/>
      <c r="P23" s="207"/>
      <c r="Q23" s="208"/>
      <c r="R23" s="5"/>
      <c r="S23" s="6"/>
    </row>
    <row r="24" spans="1:25" s="16" customFormat="1" ht="6.75" customHeight="1" thickBot="1">
      <c r="A24" s="209"/>
      <c r="B24" s="209"/>
      <c r="C24" s="209"/>
      <c r="D24" s="210"/>
      <c r="E24" s="210"/>
      <c r="F24" s="211"/>
      <c r="G24" s="13"/>
      <c r="H24" s="13"/>
      <c r="I24" s="13"/>
      <c r="J24" s="13"/>
      <c r="K24" s="13"/>
      <c r="L24" s="13"/>
      <c r="M24" s="13"/>
      <c r="N24" s="13"/>
      <c r="O24" s="13"/>
      <c r="P24" s="13"/>
      <c r="Q24" s="13"/>
      <c r="R24" s="42"/>
      <c r="S24" s="42"/>
      <c r="U24" s="38"/>
      <c r="V24" s="38"/>
      <c r="W24" s="38"/>
      <c r="X24" s="38"/>
      <c r="Y24" s="38"/>
    </row>
    <row r="25" spans="1:25" s="16" customFormat="1" ht="14.25" customHeight="1" thickBot="1">
      <c r="A25" s="14" t="s">
        <v>42</v>
      </c>
      <c r="B25" s="15"/>
      <c r="C25" s="16" t="s">
        <v>43</v>
      </c>
      <c r="G25" s="17"/>
      <c r="R25" s="42"/>
      <c r="S25" s="42"/>
      <c r="U25" s="38"/>
      <c r="V25" s="38"/>
      <c r="W25" s="38"/>
      <c r="X25" s="38"/>
      <c r="Y25" s="38"/>
    </row>
    <row r="26" spans="1:25" s="16" customFormat="1" ht="14.25" customHeight="1" thickBot="1">
      <c r="A26" s="14"/>
      <c r="B26" s="18"/>
      <c r="C26" s="16" t="s">
        <v>44</v>
      </c>
      <c r="G26" s="17"/>
      <c r="R26" s="42"/>
      <c r="S26" s="42"/>
      <c r="U26" s="38"/>
      <c r="V26" s="38"/>
      <c r="W26" s="38"/>
      <c r="X26" s="38"/>
      <c r="Y26" s="38"/>
    </row>
    <row r="27" spans="1:25" s="16" customFormat="1" ht="14.25" customHeight="1">
      <c r="A27" s="19" t="s">
        <v>45</v>
      </c>
      <c r="B27" s="16" t="s">
        <v>46</v>
      </c>
      <c r="R27" s="42"/>
      <c r="S27" s="42"/>
      <c r="U27" s="38"/>
      <c r="V27" s="38"/>
      <c r="W27" s="38"/>
      <c r="X27" s="38"/>
      <c r="Y27" s="38"/>
    </row>
    <row r="28" spans="1:25" ht="14.25" customHeight="1">
      <c r="A28" s="19" t="s">
        <v>47</v>
      </c>
      <c r="B28" s="297" t="s">
        <v>442</v>
      </c>
      <c r="C28" s="16"/>
      <c r="D28" s="16"/>
      <c r="E28" s="16"/>
      <c r="F28" s="16"/>
      <c r="G28" s="16"/>
      <c r="H28" s="16"/>
      <c r="I28" s="16"/>
      <c r="J28" s="16"/>
      <c r="K28" s="16"/>
      <c r="L28" s="16"/>
      <c r="M28" s="16"/>
      <c r="N28" s="16"/>
      <c r="O28" s="16"/>
      <c r="P28" s="16"/>
      <c r="Q28" s="16"/>
      <c r="R28" s="5"/>
      <c r="S28" s="5"/>
    </row>
  </sheetData>
  <sheetProtection sheet="1" selectLockedCells="1"/>
  <mergeCells count="52">
    <mergeCell ref="G6:Q6"/>
    <mergeCell ref="G7:Q7"/>
    <mergeCell ref="G8:Q8"/>
    <mergeCell ref="A23:C23"/>
    <mergeCell ref="F23:H23"/>
    <mergeCell ref="A21:C21"/>
    <mergeCell ref="D21:L21"/>
    <mergeCell ref="M21:Q21"/>
    <mergeCell ref="A22:C22"/>
    <mergeCell ref="F22:H22"/>
    <mergeCell ref="I22:M22"/>
    <mergeCell ref="N22:Q22"/>
    <mergeCell ref="D22:E22"/>
    <mergeCell ref="D23:E23"/>
    <mergeCell ref="F18:N18"/>
    <mergeCell ref="O18:Q18"/>
    <mergeCell ref="A19:C20"/>
    <mergeCell ref="F19:H19"/>
    <mergeCell ref="I19:K19"/>
    <mergeCell ref="L19:Q19"/>
    <mergeCell ref="F20:Q20"/>
    <mergeCell ref="D20:E20"/>
    <mergeCell ref="D19:E19"/>
    <mergeCell ref="A6:C8"/>
    <mergeCell ref="K3:P3"/>
    <mergeCell ref="H3:J3"/>
    <mergeCell ref="D9:E9"/>
    <mergeCell ref="D18:E18"/>
    <mergeCell ref="D10:F10"/>
    <mergeCell ref="G10:J10"/>
    <mergeCell ref="A5:Q5"/>
    <mergeCell ref="L10:Q10"/>
    <mergeCell ref="B11:Q11"/>
    <mergeCell ref="B12:C12"/>
    <mergeCell ref="D12:I12"/>
    <mergeCell ref="B13:C13"/>
    <mergeCell ref="D13:Q13"/>
    <mergeCell ref="A9:A18"/>
    <mergeCell ref="B9:C9"/>
    <mergeCell ref="B18:C18"/>
    <mergeCell ref="F9:H9"/>
    <mergeCell ref="B10:C10"/>
    <mergeCell ref="B14:C14"/>
    <mergeCell ref="D14:G14"/>
    <mergeCell ref="H14:Q14"/>
    <mergeCell ref="D15:Q15"/>
    <mergeCell ref="B16:C16"/>
    <mergeCell ref="D16:Q16"/>
    <mergeCell ref="B17:C17"/>
    <mergeCell ref="D17:G17"/>
    <mergeCell ref="I17:Q17"/>
    <mergeCell ref="B15:C15"/>
  </mergeCells>
  <phoneticPr fontId="3"/>
  <dataValidations count="10">
    <dataValidation allowBlank="1" showInputMessage="1" showErrorMessage="1" prompt="入力は_x000a_西暦/月/日" sqref="D17:G17 L19:Q19 I17:Q17 N22:N23" xr:uid="{00000000-0002-0000-0100-000000000000}"/>
    <dataValidation allowBlank="1" showInputMessage="1" showErrorMessage="1" promptTitle="CORINS登録番号の記入例" prompt="_x000a_　・1234-5678W_x000a_　　（4桁-4桁+英字）_x000a_　・1234567890_x000a_　　（10桁の数字）" sqref="L10:Q10" xr:uid="{00000000-0002-0000-0100-000001000000}"/>
    <dataValidation type="whole" allowBlank="1" showInputMessage="1" showErrorMessage="1" sqref="E7:E8" xr:uid="{00000000-0002-0000-0100-000002000000}">
      <formula1>0</formula1>
      <formula2>100</formula2>
    </dataValidation>
    <dataValidation type="list" errorStyle="warning" allowBlank="1" showInputMessage="1" showErrorMessage="1" sqref="F9:H9" xr:uid="{00000000-0002-0000-0100-000003000000}">
      <formula1>$V$7:$V$8</formula1>
    </dataValidation>
    <dataValidation type="list" errorStyle="warning" allowBlank="1" showInputMessage="1" showErrorMessage="1" sqref="F19:H19" xr:uid="{00000000-0002-0000-0100-000004000000}">
      <formula1>$X$7:$X$8</formula1>
    </dataValidation>
    <dataValidation type="list" errorStyle="warning" allowBlank="1" showErrorMessage="1" sqref="F22:H22" xr:uid="{00000000-0002-0000-0100-000005000000}">
      <formula1>$Z$7:$Z$8</formula1>
    </dataValidation>
    <dataValidation type="list" errorStyle="warning" allowBlank="1" showErrorMessage="1" sqref="F23:H23" xr:uid="{00000000-0002-0000-0100-000006000000}">
      <formula1>$AA$7:$AA$8</formula1>
    </dataValidation>
    <dataValidation type="list" errorStyle="warning" allowBlank="1" showInputMessage="1" showErrorMessage="1" sqref="M21:Q21" xr:uid="{00000000-0002-0000-0100-000007000000}">
      <formula1>$Y$7:$Y$10</formula1>
    </dataValidation>
    <dataValidation type="list" errorStyle="warning" allowBlank="1" showInputMessage="1" showErrorMessage="1" sqref="F7:F8" xr:uid="{00000000-0002-0000-0100-000008000000}">
      <formula1>$U$5:$U$9</formula1>
    </dataValidation>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18"/>
  <sheetViews>
    <sheetView showGridLines="0" zoomScale="85" zoomScaleNormal="85" zoomScaleSheetLayoutView="100" workbookViewId="0">
      <selection activeCell="E8" sqref="E8:F8"/>
    </sheetView>
  </sheetViews>
  <sheetFormatPr defaultRowHeight="12" outlineLevelCol="1"/>
  <cols>
    <col min="1" max="1" width="4" style="22" customWidth="1"/>
    <col min="2" max="2" width="4.125" style="22" customWidth="1"/>
    <col min="3" max="3" width="23.5" style="22" customWidth="1"/>
    <col min="4" max="4" width="15.125" style="22" customWidth="1"/>
    <col min="5" max="5" width="14.25" style="22" customWidth="1"/>
    <col min="6" max="6" width="11.75" style="27" customWidth="1"/>
    <col min="7" max="7" width="2.875" style="22" customWidth="1"/>
    <col min="8" max="8" width="5" style="22" customWidth="1"/>
    <col min="9" max="9" width="3.25" style="22" customWidth="1"/>
    <col min="10" max="11" width="3.75" style="22" customWidth="1"/>
    <col min="12" max="12" width="2.875" style="22" customWidth="1"/>
    <col min="13" max="13" width="6.875" style="22" customWidth="1"/>
    <col min="14" max="14" width="2.125" style="22" customWidth="1"/>
    <col min="15" max="15" width="3.125" style="22" customWidth="1"/>
    <col min="16" max="16" width="9.125" style="22" customWidth="1"/>
    <col min="17" max="17" width="9.125" style="22" hidden="1" customWidth="1" outlineLevel="1"/>
    <col min="18" max="18" width="9.125" style="22" customWidth="1" collapsed="1"/>
    <col min="19" max="22" width="9.125" style="22" customWidth="1"/>
    <col min="23" max="16384" width="9" style="22"/>
  </cols>
  <sheetData>
    <row r="1" spans="1:25" ht="12.75" thickBot="1">
      <c r="A1" s="212" t="s">
        <v>448</v>
      </c>
      <c r="B1" s="20"/>
      <c r="C1" s="20"/>
      <c r="D1" s="20"/>
      <c r="E1" s="20"/>
      <c r="F1" s="36"/>
      <c r="G1" s="20"/>
      <c r="H1" s="20"/>
      <c r="I1" s="20"/>
      <c r="J1" s="20"/>
      <c r="K1" s="20"/>
      <c r="L1" s="20"/>
      <c r="M1" s="21"/>
      <c r="N1" s="20"/>
      <c r="O1" s="20"/>
    </row>
    <row r="2" spans="1:25" ht="12.75" thickBot="1">
      <c r="A2" s="20"/>
      <c r="B2" s="20"/>
      <c r="C2" s="20"/>
      <c r="D2" s="20"/>
      <c r="F2" s="213" t="s">
        <v>0</v>
      </c>
      <c r="G2" s="458">
        <f>'様式-共1-Ⅰ（建築）'!H2</f>
        <v>21101204</v>
      </c>
      <c r="H2" s="459"/>
      <c r="I2" s="459"/>
      <c r="J2" s="459"/>
      <c r="K2" s="459"/>
      <c r="L2" s="460"/>
      <c r="M2" s="23"/>
      <c r="N2" s="20"/>
      <c r="O2" s="20"/>
    </row>
    <row r="3" spans="1:25" s="8" customFormat="1" ht="10.5" customHeight="1">
      <c r="C3" s="5"/>
      <c r="D3" s="5"/>
      <c r="E3" s="5"/>
      <c r="G3" s="9"/>
      <c r="H3" s="6"/>
      <c r="I3" s="6"/>
      <c r="J3" s="40"/>
      <c r="K3" s="40"/>
      <c r="L3" s="40"/>
      <c r="M3" s="40"/>
      <c r="N3" s="40"/>
      <c r="O3" s="40"/>
      <c r="P3" s="40"/>
      <c r="Q3" s="7"/>
      <c r="R3" s="5"/>
      <c r="S3" s="5"/>
      <c r="U3" s="37"/>
      <c r="V3" s="37"/>
      <c r="W3" s="37"/>
      <c r="X3" s="37"/>
      <c r="Y3" s="37"/>
    </row>
    <row r="4" spans="1:25" ht="23.25" customHeight="1" thickBot="1">
      <c r="A4" s="615" t="s">
        <v>48</v>
      </c>
      <c r="B4" s="615"/>
      <c r="C4" s="615"/>
      <c r="D4" s="615"/>
      <c r="E4" s="615"/>
      <c r="F4" s="615"/>
      <c r="G4" s="615"/>
      <c r="H4" s="615"/>
      <c r="I4" s="615"/>
      <c r="J4" s="615"/>
      <c r="K4" s="615"/>
      <c r="L4" s="615"/>
      <c r="M4" s="615"/>
      <c r="N4" s="20"/>
      <c r="O4" s="20"/>
      <c r="Q4" s="22" t="s">
        <v>171</v>
      </c>
    </row>
    <row r="5" spans="1:25" ht="18" customHeight="1" thickBot="1">
      <c r="A5" s="36"/>
      <c r="B5" s="48"/>
      <c r="C5" s="634" t="s">
        <v>104</v>
      </c>
      <c r="D5" s="635"/>
      <c r="E5" s="635"/>
      <c r="F5" s="635"/>
      <c r="G5" s="635"/>
      <c r="H5" s="635"/>
      <c r="I5" s="635"/>
      <c r="J5" s="635"/>
      <c r="K5" s="636"/>
      <c r="L5" s="48"/>
      <c r="M5" s="48"/>
      <c r="N5" s="20"/>
      <c r="O5" s="20"/>
      <c r="Q5" s="22" t="s">
        <v>98</v>
      </c>
    </row>
    <row r="6" spans="1:25" ht="6" customHeight="1" thickBot="1">
      <c r="A6" s="36"/>
      <c r="B6" s="48"/>
      <c r="C6" s="36"/>
      <c r="D6" s="49"/>
      <c r="E6" s="49"/>
      <c r="F6" s="49"/>
      <c r="G6" s="49"/>
      <c r="H6" s="49"/>
      <c r="I6" s="49"/>
      <c r="J6" s="49"/>
      <c r="K6" s="49"/>
      <c r="L6" s="48"/>
      <c r="M6" s="48"/>
      <c r="N6" s="20"/>
      <c r="O6" s="20"/>
      <c r="Q6" s="22" t="s">
        <v>178</v>
      </c>
    </row>
    <row r="7" spans="1:25" ht="27" customHeight="1" thickBot="1">
      <c r="A7" s="536" t="s">
        <v>105</v>
      </c>
      <c r="B7" s="537"/>
      <c r="C7" s="538"/>
      <c r="D7" s="214" t="s">
        <v>49</v>
      </c>
      <c r="E7" s="542"/>
      <c r="F7" s="543"/>
      <c r="G7" s="215"/>
      <c r="H7" s="216"/>
      <c r="I7" s="216"/>
      <c r="J7" s="216"/>
      <c r="K7" s="216"/>
      <c r="L7" s="216"/>
      <c r="M7" s="217"/>
      <c r="N7" s="20"/>
      <c r="O7" s="6"/>
    </row>
    <row r="8" spans="1:25" ht="27" customHeight="1" thickBot="1">
      <c r="A8" s="539"/>
      <c r="B8" s="540"/>
      <c r="C8" s="541"/>
      <c r="D8" s="218" t="s">
        <v>50</v>
      </c>
      <c r="E8" s="544" t="s">
        <v>103</v>
      </c>
      <c r="F8" s="545"/>
      <c r="G8" s="219"/>
      <c r="H8" s="220"/>
      <c r="I8" s="220"/>
      <c r="J8" s="220"/>
      <c r="K8" s="220"/>
      <c r="L8" s="221"/>
      <c r="M8" s="222"/>
      <c r="N8" s="20"/>
      <c r="O8" s="6"/>
    </row>
    <row r="9" spans="1:25" ht="27" customHeight="1" thickBot="1">
      <c r="A9" s="536" t="s">
        <v>106</v>
      </c>
      <c r="B9" s="537"/>
      <c r="C9" s="538"/>
      <c r="D9" s="214" t="s">
        <v>49</v>
      </c>
      <c r="E9" s="546"/>
      <c r="F9" s="547"/>
      <c r="G9" s="637" t="s">
        <v>242</v>
      </c>
      <c r="H9" s="638"/>
      <c r="I9" s="638"/>
      <c r="J9" s="638"/>
      <c r="K9" s="639"/>
      <c r="L9" s="640" t="s">
        <v>222</v>
      </c>
      <c r="M9" s="641"/>
      <c r="N9" s="20"/>
      <c r="O9" s="6"/>
    </row>
    <row r="10" spans="1:25" ht="27" customHeight="1">
      <c r="A10" s="539"/>
      <c r="B10" s="540"/>
      <c r="C10" s="541"/>
      <c r="D10" s="223" t="s">
        <v>50</v>
      </c>
      <c r="E10" s="548" t="s">
        <v>76</v>
      </c>
      <c r="F10" s="549"/>
      <c r="G10" s="224" t="s">
        <v>77</v>
      </c>
      <c r="H10" s="224"/>
      <c r="I10" s="224"/>
      <c r="J10" s="224"/>
      <c r="K10" s="224"/>
      <c r="L10" s="224"/>
      <c r="M10" s="225"/>
      <c r="N10" s="20"/>
      <c r="O10" s="20"/>
    </row>
    <row r="11" spans="1:25" ht="15" customHeight="1" thickBot="1">
      <c r="A11" s="226"/>
      <c r="B11" s="227"/>
      <c r="C11" s="227"/>
      <c r="D11" s="228"/>
      <c r="E11" s="228"/>
      <c r="F11" s="228"/>
      <c r="G11" s="221"/>
      <c r="H11" s="221"/>
      <c r="I11" s="221"/>
      <c r="J11" s="221"/>
      <c r="K11" s="221"/>
      <c r="L11" s="221"/>
      <c r="M11" s="229"/>
      <c r="N11" s="20"/>
      <c r="O11" s="20"/>
    </row>
    <row r="12" spans="1:25" ht="27" customHeight="1" thickBot="1">
      <c r="A12" s="622" t="s">
        <v>334</v>
      </c>
      <c r="B12" s="623"/>
      <c r="C12" s="230" t="s">
        <v>51</v>
      </c>
      <c r="D12" s="231" t="s">
        <v>24</v>
      </c>
      <c r="E12" s="544" t="s">
        <v>95</v>
      </c>
      <c r="F12" s="545"/>
      <c r="G12" s="215"/>
      <c r="H12" s="216"/>
      <c r="I12" s="216"/>
      <c r="J12" s="216"/>
      <c r="K12" s="216"/>
      <c r="L12" s="216"/>
      <c r="M12" s="217"/>
      <c r="N12" s="20"/>
      <c r="O12" s="6"/>
    </row>
    <row r="13" spans="1:25" ht="36" customHeight="1" thickBot="1">
      <c r="A13" s="624"/>
      <c r="B13" s="625"/>
      <c r="C13" s="232" t="s">
        <v>52</v>
      </c>
      <c r="D13" s="601" t="s">
        <v>26</v>
      </c>
      <c r="E13" s="540"/>
      <c r="F13" s="602"/>
      <c r="G13" s="603"/>
      <c r="H13" s="233" t="s">
        <v>182</v>
      </c>
      <c r="I13" s="628"/>
      <c r="J13" s="629"/>
      <c r="K13" s="629"/>
      <c r="L13" s="629"/>
      <c r="M13" s="630"/>
      <c r="N13" s="20"/>
      <c r="O13" s="20"/>
    </row>
    <row r="14" spans="1:25" ht="18" customHeight="1" thickBot="1">
      <c r="A14" s="624"/>
      <c r="B14" s="625"/>
      <c r="C14" s="616" t="s">
        <v>73</v>
      </c>
      <c r="D14" s="617"/>
      <c r="E14" s="617"/>
      <c r="F14" s="617"/>
      <c r="G14" s="617"/>
      <c r="H14" s="617"/>
      <c r="I14" s="617"/>
      <c r="J14" s="617"/>
      <c r="K14" s="617"/>
      <c r="L14" s="617"/>
      <c r="M14" s="618"/>
      <c r="N14" s="20"/>
      <c r="O14" s="20"/>
    </row>
    <row r="15" spans="1:25" ht="18" customHeight="1" thickBot="1">
      <c r="A15" s="624"/>
      <c r="B15" s="625"/>
      <c r="C15" s="234" t="s">
        <v>185</v>
      </c>
      <c r="D15" s="619"/>
      <c r="E15" s="620"/>
      <c r="F15" s="621"/>
      <c r="G15" s="235"/>
      <c r="H15" s="236"/>
      <c r="I15" s="236"/>
      <c r="J15" s="236"/>
      <c r="K15" s="236"/>
      <c r="L15" s="236"/>
      <c r="M15" s="237"/>
      <c r="N15" s="20"/>
      <c r="O15" s="20"/>
    </row>
    <row r="16" spans="1:25" ht="18" customHeight="1" thickBot="1">
      <c r="A16" s="624"/>
      <c r="B16" s="625"/>
      <c r="C16" s="238" t="s">
        <v>188</v>
      </c>
      <c r="D16" s="619"/>
      <c r="E16" s="620"/>
      <c r="F16" s="620"/>
      <c r="G16" s="620"/>
      <c r="H16" s="620"/>
      <c r="I16" s="620"/>
      <c r="J16" s="620"/>
      <c r="K16" s="620"/>
      <c r="L16" s="620"/>
      <c r="M16" s="621"/>
      <c r="N16" s="20"/>
      <c r="O16" s="20"/>
    </row>
    <row r="17" spans="1:17" ht="27" customHeight="1" thickBot="1">
      <c r="A17" s="624"/>
      <c r="B17" s="625"/>
      <c r="C17" s="238" t="s">
        <v>235</v>
      </c>
      <c r="D17" s="604">
        <v>0</v>
      </c>
      <c r="E17" s="605"/>
      <c r="F17" s="239"/>
      <c r="G17" s="606"/>
      <c r="H17" s="606"/>
      <c r="I17" s="606"/>
      <c r="J17" s="606"/>
      <c r="K17" s="606"/>
      <c r="L17" s="606"/>
      <c r="M17" s="607"/>
      <c r="N17" s="20"/>
      <c r="O17" s="20"/>
    </row>
    <row r="18" spans="1:17" ht="18" customHeight="1" thickBot="1">
      <c r="A18" s="624"/>
      <c r="B18" s="625"/>
      <c r="C18" s="234" t="s">
        <v>161</v>
      </c>
      <c r="D18" s="609"/>
      <c r="E18" s="610"/>
      <c r="F18" s="610"/>
      <c r="G18" s="610"/>
      <c r="H18" s="610"/>
      <c r="I18" s="610"/>
      <c r="J18" s="610"/>
      <c r="K18" s="610"/>
      <c r="L18" s="610"/>
      <c r="M18" s="611"/>
      <c r="N18" s="20"/>
      <c r="O18" s="20"/>
    </row>
    <row r="19" spans="1:17" ht="46.5" customHeight="1" thickBot="1">
      <c r="A19" s="624"/>
      <c r="B19" s="625"/>
      <c r="C19" s="234" t="s">
        <v>189</v>
      </c>
      <c r="D19" s="631"/>
      <c r="E19" s="632"/>
      <c r="F19" s="632"/>
      <c r="G19" s="632"/>
      <c r="H19" s="632"/>
      <c r="I19" s="632"/>
      <c r="J19" s="632"/>
      <c r="K19" s="632"/>
      <c r="L19" s="632"/>
      <c r="M19" s="633"/>
      <c r="N19" s="20"/>
      <c r="O19" s="20"/>
    </row>
    <row r="20" spans="1:17" ht="18" customHeight="1" thickBot="1">
      <c r="A20" s="624"/>
      <c r="B20" s="625"/>
      <c r="C20" s="234" t="s">
        <v>162</v>
      </c>
      <c r="D20" s="579"/>
      <c r="E20" s="577"/>
      <c r="F20" s="240" t="s">
        <v>186</v>
      </c>
      <c r="G20" s="577"/>
      <c r="H20" s="577"/>
      <c r="I20" s="577"/>
      <c r="J20" s="577"/>
      <c r="K20" s="577"/>
      <c r="L20" s="577"/>
      <c r="M20" s="578"/>
      <c r="N20" s="20"/>
      <c r="O20" s="20"/>
    </row>
    <row r="21" spans="1:17" ht="18" customHeight="1" thickBot="1">
      <c r="A21" s="624"/>
      <c r="B21" s="625"/>
      <c r="C21" s="234" t="s">
        <v>92</v>
      </c>
      <c r="D21" s="559"/>
      <c r="E21" s="560"/>
      <c r="F21" s="560"/>
      <c r="G21" s="560"/>
      <c r="H21" s="560"/>
      <c r="I21" s="560"/>
      <c r="J21" s="560"/>
      <c r="K21" s="560"/>
      <c r="L21" s="560"/>
      <c r="M21" s="561"/>
      <c r="N21" s="51"/>
      <c r="O21" s="51"/>
      <c r="P21" s="20"/>
      <c r="Q21" s="20"/>
    </row>
    <row r="22" spans="1:17" ht="18" customHeight="1" thickBot="1">
      <c r="A22" s="624"/>
      <c r="B22" s="625"/>
      <c r="C22" s="234" t="s">
        <v>163</v>
      </c>
      <c r="D22" s="579"/>
      <c r="E22" s="577"/>
      <c r="F22" s="240" t="s">
        <v>186</v>
      </c>
      <c r="G22" s="577"/>
      <c r="H22" s="577"/>
      <c r="I22" s="577"/>
      <c r="J22" s="577"/>
      <c r="K22" s="577"/>
      <c r="L22" s="577"/>
      <c r="M22" s="578"/>
      <c r="N22" s="24"/>
      <c r="O22" s="24"/>
      <c r="P22" s="20"/>
      <c r="Q22" s="20"/>
    </row>
    <row r="23" spans="1:17" ht="18" customHeight="1" thickBot="1">
      <c r="A23" s="624"/>
      <c r="B23" s="625"/>
      <c r="C23" s="234" t="s">
        <v>54</v>
      </c>
      <c r="D23" s="544" t="s">
        <v>103</v>
      </c>
      <c r="E23" s="545"/>
      <c r="F23" s="608" t="s">
        <v>190</v>
      </c>
      <c r="G23" s="608"/>
      <c r="H23" s="608"/>
      <c r="I23" s="608"/>
      <c r="J23" s="608"/>
      <c r="K23" s="608"/>
      <c r="L23" s="608"/>
      <c r="M23" s="241"/>
      <c r="N23" s="24"/>
      <c r="O23" s="24"/>
      <c r="P23" s="20"/>
      <c r="Q23" s="20"/>
    </row>
    <row r="24" spans="1:17" ht="18" customHeight="1" thickBot="1">
      <c r="A24" s="626"/>
      <c r="B24" s="627"/>
      <c r="C24" s="242" t="s">
        <v>55</v>
      </c>
      <c r="D24" s="243" t="s">
        <v>56</v>
      </c>
      <c r="E24" s="565"/>
      <c r="F24" s="566"/>
      <c r="G24" s="244"/>
      <c r="H24" s="245"/>
      <c r="I24" s="246"/>
      <c r="J24" s="246"/>
      <c r="K24" s="246"/>
      <c r="L24" s="246"/>
      <c r="M24" s="247" t="s">
        <v>191</v>
      </c>
      <c r="N24" s="43"/>
      <c r="O24" s="25"/>
      <c r="P24" s="25"/>
    </row>
    <row r="25" spans="1:17" ht="18" customHeight="1" thickBot="1">
      <c r="A25" s="550" t="s">
        <v>335</v>
      </c>
      <c r="B25" s="551"/>
      <c r="C25" s="552"/>
      <c r="D25" s="248" t="s">
        <v>57</v>
      </c>
      <c r="E25" s="249" t="s">
        <v>95</v>
      </c>
      <c r="F25" s="612" t="s">
        <v>192</v>
      </c>
      <c r="G25" s="613"/>
      <c r="H25" s="613"/>
      <c r="I25" s="544" t="s">
        <v>103</v>
      </c>
      <c r="J25" s="614"/>
      <c r="K25" s="614"/>
      <c r="L25" s="614"/>
      <c r="M25" s="545"/>
      <c r="N25" s="44"/>
      <c r="O25" s="6"/>
    </row>
    <row r="26" spans="1:17" ht="18" customHeight="1" thickBot="1">
      <c r="A26" s="553"/>
      <c r="B26" s="554"/>
      <c r="C26" s="555"/>
      <c r="D26" s="250" t="s">
        <v>72</v>
      </c>
      <c r="E26" s="251" t="s">
        <v>96</v>
      </c>
      <c r="F26" s="252" t="s">
        <v>107</v>
      </c>
      <c r="G26" s="253"/>
      <c r="H26" s="229"/>
      <c r="I26" s="229"/>
      <c r="J26" s="229"/>
      <c r="K26" s="229"/>
      <c r="L26" s="229"/>
      <c r="M26" s="254"/>
      <c r="N26" s="45"/>
      <c r="O26" s="45"/>
      <c r="Q26" s="124" t="s">
        <v>216</v>
      </c>
    </row>
    <row r="27" spans="1:17" ht="36" customHeight="1" thickBot="1">
      <c r="A27" s="553"/>
      <c r="B27" s="554"/>
      <c r="C27" s="555"/>
      <c r="D27" s="255" t="s">
        <v>132</v>
      </c>
      <c r="E27" s="256" t="s">
        <v>94</v>
      </c>
      <c r="F27" s="562"/>
      <c r="G27" s="563"/>
      <c r="H27" s="563"/>
      <c r="I27" s="563"/>
      <c r="J27" s="563"/>
      <c r="K27" s="563"/>
      <c r="L27" s="563"/>
      <c r="M27" s="564"/>
      <c r="N27" s="43"/>
      <c r="O27" s="25"/>
      <c r="P27" s="25"/>
      <c r="Q27" s="124" t="s">
        <v>205</v>
      </c>
    </row>
    <row r="28" spans="1:17" s="26" customFormat="1" ht="18" customHeight="1" thickBot="1">
      <c r="A28" s="553"/>
      <c r="B28" s="554"/>
      <c r="C28" s="555"/>
      <c r="D28" s="234" t="s">
        <v>92</v>
      </c>
      <c r="E28" s="559"/>
      <c r="F28" s="560"/>
      <c r="G28" s="560"/>
      <c r="H28" s="560"/>
      <c r="I28" s="560"/>
      <c r="J28" s="560"/>
      <c r="K28" s="560"/>
      <c r="L28" s="560"/>
      <c r="M28" s="561"/>
      <c r="N28" s="46"/>
      <c r="O28" s="46"/>
      <c r="Q28" s="124" t="s">
        <v>206</v>
      </c>
    </row>
    <row r="29" spans="1:17" s="26" customFormat="1" ht="18" customHeight="1" thickBot="1">
      <c r="A29" s="556"/>
      <c r="B29" s="557"/>
      <c r="C29" s="558"/>
      <c r="D29" s="257" t="s">
        <v>53</v>
      </c>
      <c r="E29" s="579"/>
      <c r="F29" s="577"/>
      <c r="G29" s="258" t="s">
        <v>272</v>
      </c>
      <c r="H29" s="577"/>
      <c r="I29" s="577"/>
      <c r="J29" s="577"/>
      <c r="K29" s="577"/>
      <c r="L29" s="577"/>
      <c r="M29" s="578"/>
      <c r="N29" s="46"/>
      <c r="O29" s="46"/>
      <c r="Q29" s="124" t="s">
        <v>240</v>
      </c>
    </row>
    <row r="30" spans="1:17" ht="18" customHeight="1" thickBot="1">
      <c r="A30" s="550" t="s">
        <v>445</v>
      </c>
      <c r="B30" s="551"/>
      <c r="C30" s="552"/>
      <c r="D30" s="298" t="s">
        <v>455</v>
      </c>
      <c r="E30" s="249" t="s">
        <v>108</v>
      </c>
      <c r="F30" s="567"/>
      <c r="G30" s="568"/>
      <c r="H30" s="260"/>
      <c r="I30" s="260"/>
      <c r="J30" s="260"/>
      <c r="K30" s="569" t="s">
        <v>458</v>
      </c>
      <c r="L30" s="570"/>
      <c r="M30" s="571"/>
      <c r="N30" s="44"/>
      <c r="O30" s="6"/>
      <c r="Q30" s="124" t="s">
        <v>437</v>
      </c>
    </row>
    <row r="31" spans="1:17" ht="33" customHeight="1" thickBot="1">
      <c r="A31" s="553"/>
      <c r="B31" s="554"/>
      <c r="C31" s="555"/>
      <c r="D31" s="299" t="s">
        <v>456</v>
      </c>
      <c r="E31" s="575"/>
      <c r="F31" s="576"/>
      <c r="G31" s="576"/>
      <c r="H31" s="576"/>
      <c r="I31" s="576"/>
      <c r="J31" s="576"/>
      <c r="K31" s="572"/>
      <c r="L31" s="573"/>
      <c r="M31" s="574"/>
      <c r="N31" s="20"/>
      <c r="O31" s="20"/>
      <c r="Q31" s="124" t="s">
        <v>294</v>
      </c>
    </row>
    <row r="32" spans="1:17" ht="33" customHeight="1" thickBot="1">
      <c r="A32" s="556"/>
      <c r="B32" s="557"/>
      <c r="C32" s="558"/>
      <c r="D32" s="299" t="s">
        <v>457</v>
      </c>
      <c r="E32" s="575"/>
      <c r="F32" s="576"/>
      <c r="G32" s="576"/>
      <c r="H32" s="576"/>
      <c r="I32" s="576"/>
      <c r="J32" s="585"/>
      <c r="K32" s="572"/>
      <c r="L32" s="573"/>
      <c r="M32" s="574"/>
      <c r="N32" s="20"/>
      <c r="O32" s="20"/>
      <c r="Q32" s="124"/>
    </row>
    <row r="33" spans="1:17" ht="18" customHeight="1" thickBot="1">
      <c r="A33" s="550" t="s">
        <v>336</v>
      </c>
      <c r="B33" s="551"/>
      <c r="C33" s="551"/>
      <c r="D33" s="259" t="s">
        <v>29</v>
      </c>
      <c r="E33" s="262" t="s">
        <v>95</v>
      </c>
      <c r="F33" s="580"/>
      <c r="G33" s="581"/>
      <c r="H33" s="581"/>
      <c r="I33" s="581"/>
      <c r="J33" s="582"/>
      <c r="K33" s="587" t="s">
        <v>30</v>
      </c>
      <c r="L33" s="588"/>
      <c r="M33" s="589"/>
      <c r="N33" s="20"/>
      <c r="O33" s="6"/>
      <c r="Q33" s="124" t="s">
        <v>433</v>
      </c>
    </row>
    <row r="34" spans="1:17" ht="24" customHeight="1" thickBot="1">
      <c r="A34" s="553"/>
      <c r="B34" s="554"/>
      <c r="C34" s="554"/>
      <c r="D34" s="261" t="s">
        <v>151</v>
      </c>
      <c r="E34" s="575"/>
      <c r="F34" s="576"/>
      <c r="G34" s="576"/>
      <c r="H34" s="576"/>
      <c r="I34" s="576"/>
      <c r="J34" s="576"/>
      <c r="K34" s="572"/>
      <c r="L34" s="573"/>
      <c r="M34" s="574"/>
      <c r="N34" s="20"/>
      <c r="O34" s="20"/>
      <c r="Q34" s="124" t="s">
        <v>430</v>
      </c>
    </row>
    <row r="35" spans="1:17" s="26" customFormat="1" ht="18" customHeight="1" thickBot="1">
      <c r="A35" s="553"/>
      <c r="B35" s="554"/>
      <c r="C35" s="554"/>
      <c r="D35" s="257" t="s">
        <v>74</v>
      </c>
      <c r="E35" s="583" t="s">
        <v>219</v>
      </c>
      <c r="F35" s="584"/>
      <c r="G35" s="584"/>
      <c r="H35" s="584"/>
      <c r="I35" s="584"/>
      <c r="J35" s="584"/>
      <c r="K35" s="584"/>
      <c r="L35" s="584"/>
      <c r="M35" s="543"/>
      <c r="N35" s="46"/>
      <c r="O35" s="46"/>
      <c r="Q35" s="295" t="s">
        <v>436</v>
      </c>
    </row>
    <row r="36" spans="1:17" s="26" customFormat="1" ht="18" customHeight="1" thickBot="1">
      <c r="A36" s="553"/>
      <c r="B36" s="554"/>
      <c r="C36" s="554"/>
      <c r="D36" s="234" t="s">
        <v>92</v>
      </c>
      <c r="E36" s="559"/>
      <c r="F36" s="560"/>
      <c r="G36" s="560"/>
      <c r="H36" s="560"/>
      <c r="I36" s="560"/>
      <c r="J36" s="560"/>
      <c r="K36" s="560"/>
      <c r="L36" s="560"/>
      <c r="M36" s="561"/>
      <c r="N36" s="46"/>
      <c r="O36" s="46"/>
      <c r="Q36" s="295" t="s">
        <v>431</v>
      </c>
    </row>
    <row r="37" spans="1:17" s="26" customFormat="1" ht="18" customHeight="1" thickBot="1">
      <c r="A37" s="553"/>
      <c r="B37" s="554"/>
      <c r="C37" s="554"/>
      <c r="D37" s="257" t="s">
        <v>53</v>
      </c>
      <c r="E37" s="583" t="s">
        <v>219</v>
      </c>
      <c r="F37" s="584"/>
      <c r="G37" s="584"/>
      <c r="H37" s="584"/>
      <c r="I37" s="584"/>
      <c r="J37" s="584"/>
      <c r="K37" s="584"/>
      <c r="L37" s="584"/>
      <c r="M37" s="543"/>
      <c r="N37" s="46"/>
      <c r="O37" s="46"/>
      <c r="Q37" s="295" t="s">
        <v>432</v>
      </c>
    </row>
    <row r="38" spans="1:17" s="26" customFormat="1" ht="24" customHeight="1" thickBot="1">
      <c r="A38" s="556"/>
      <c r="B38" s="557"/>
      <c r="C38" s="557"/>
      <c r="D38" s="263" t="s">
        <v>54</v>
      </c>
      <c r="E38" s="544" t="s">
        <v>103</v>
      </c>
      <c r="F38" s="545"/>
      <c r="G38" s="593" t="s">
        <v>75</v>
      </c>
      <c r="H38" s="594"/>
      <c r="I38" s="594"/>
      <c r="J38" s="594"/>
      <c r="K38" s="594"/>
      <c r="L38" s="594"/>
      <c r="M38" s="595"/>
      <c r="N38" s="46"/>
      <c r="O38" s="46"/>
      <c r="Q38" s="295" t="s">
        <v>434</v>
      </c>
    </row>
    <row r="39" spans="1:17" ht="24" customHeight="1" thickBot="1">
      <c r="A39" s="536" t="s">
        <v>337</v>
      </c>
      <c r="B39" s="537"/>
      <c r="C39" s="538"/>
      <c r="D39" s="213" t="s">
        <v>152</v>
      </c>
      <c r="E39" s="596" t="s">
        <v>108</v>
      </c>
      <c r="F39" s="597"/>
      <c r="G39" s="598"/>
      <c r="H39" s="599"/>
      <c r="I39" s="599"/>
      <c r="J39" s="599"/>
      <c r="K39" s="599"/>
      <c r="L39" s="599"/>
      <c r="M39" s="600"/>
      <c r="N39" s="20"/>
      <c r="O39" s="6"/>
      <c r="Q39" s="124" t="s">
        <v>435</v>
      </c>
    </row>
    <row r="40" spans="1:17" s="50" customFormat="1" ht="21" customHeight="1" thickBot="1">
      <c r="A40" s="539"/>
      <c r="B40" s="540"/>
      <c r="C40" s="541"/>
      <c r="D40" s="264" t="s">
        <v>58</v>
      </c>
      <c r="E40" s="590" t="s">
        <v>109</v>
      </c>
      <c r="F40" s="591"/>
      <c r="G40" s="591"/>
      <c r="H40" s="591"/>
      <c r="I40" s="591"/>
      <c r="J40" s="591"/>
      <c r="K40" s="591"/>
      <c r="L40" s="591"/>
      <c r="M40" s="592"/>
      <c r="N40" s="47"/>
      <c r="O40" s="47"/>
    </row>
    <row r="41" spans="1:17" ht="7.5" customHeight="1" thickBot="1">
      <c r="A41" s="265"/>
      <c r="B41" s="265"/>
      <c r="C41" s="143"/>
      <c r="D41" s="143"/>
      <c r="E41" s="143"/>
      <c r="F41" s="29"/>
      <c r="G41" s="143"/>
      <c r="H41" s="143"/>
      <c r="I41" s="143"/>
      <c r="J41" s="143"/>
      <c r="K41" s="143"/>
      <c r="L41" s="143"/>
      <c r="M41" s="143"/>
    </row>
    <row r="42" spans="1:17" ht="12.75" thickBot="1">
      <c r="A42" s="266" t="s">
        <v>42</v>
      </c>
      <c r="B42" s="28"/>
      <c r="C42" s="143" t="s">
        <v>43</v>
      </c>
      <c r="D42" s="143"/>
      <c r="E42" s="143"/>
      <c r="F42" s="29"/>
      <c r="G42" s="143"/>
      <c r="H42" s="143"/>
      <c r="I42" s="143"/>
      <c r="J42" s="143"/>
      <c r="K42" s="143"/>
      <c r="L42" s="143"/>
      <c r="M42" s="143"/>
    </row>
    <row r="43" spans="1:17" ht="12.75" thickBot="1">
      <c r="A43" s="266"/>
      <c r="B43" s="30"/>
      <c r="C43" s="143" t="s">
        <v>59</v>
      </c>
      <c r="D43" s="143"/>
      <c r="E43" s="143"/>
      <c r="F43" s="29"/>
      <c r="G43" s="143"/>
      <c r="H43" s="143"/>
      <c r="I43" s="143"/>
      <c r="J43" s="143"/>
      <c r="K43" s="143"/>
      <c r="L43" s="143"/>
      <c r="M43" s="143"/>
    </row>
    <row r="44" spans="1:17">
      <c r="A44" s="267" t="s">
        <v>45</v>
      </c>
      <c r="B44" s="586" t="s">
        <v>443</v>
      </c>
      <c r="C44" s="586"/>
      <c r="D44" s="586"/>
      <c r="E44" s="586"/>
      <c r="F44" s="586"/>
      <c r="G44" s="586"/>
      <c r="H44" s="586"/>
      <c r="I44" s="586"/>
      <c r="J44" s="586"/>
      <c r="K44" s="586"/>
      <c r="L44" s="586"/>
      <c r="M44" s="586"/>
    </row>
    <row r="69" spans="6:6" hidden="1">
      <c r="F69" s="22"/>
    </row>
    <row r="70" spans="6:6" hidden="1">
      <c r="F70" s="22"/>
    </row>
    <row r="71" spans="6:6" hidden="1">
      <c r="F71" s="22"/>
    </row>
    <row r="72" spans="6:6" hidden="1">
      <c r="F72" s="22"/>
    </row>
    <row r="73" spans="6:6" hidden="1">
      <c r="F73" s="22"/>
    </row>
    <row r="74" spans="6:6" hidden="1">
      <c r="F74" s="22"/>
    </row>
    <row r="75" spans="6:6" hidden="1">
      <c r="F75" s="22"/>
    </row>
    <row r="76" spans="6:6" hidden="1">
      <c r="F76" s="22"/>
    </row>
    <row r="77" spans="6:6" hidden="1">
      <c r="F77" s="22"/>
    </row>
    <row r="78" spans="6:6" hidden="1">
      <c r="F78" s="22"/>
    </row>
    <row r="79" spans="6:6" hidden="1">
      <c r="F79" s="22"/>
    </row>
    <row r="80" spans="6:6" hidden="1">
      <c r="F80" s="22"/>
    </row>
    <row r="81" spans="6:6" hidden="1">
      <c r="F81" s="22"/>
    </row>
    <row r="82" spans="6:6" hidden="1">
      <c r="F82" s="22"/>
    </row>
    <row r="83" spans="6:6" hidden="1">
      <c r="F83" s="22"/>
    </row>
    <row r="84" spans="6:6" hidden="1">
      <c r="F84" s="22"/>
    </row>
    <row r="85" spans="6:6" hidden="1">
      <c r="F85" s="22"/>
    </row>
    <row r="86" spans="6:6" hidden="1">
      <c r="F86" s="22"/>
    </row>
    <row r="87" spans="6:6" hidden="1">
      <c r="F87" s="22"/>
    </row>
    <row r="88" spans="6:6" hidden="1">
      <c r="F88" s="22"/>
    </row>
    <row r="89" spans="6:6" hidden="1">
      <c r="F89" s="22"/>
    </row>
    <row r="90" spans="6:6" hidden="1">
      <c r="F90" s="22"/>
    </row>
    <row r="91" spans="6:6" hidden="1">
      <c r="F91" s="22"/>
    </row>
    <row r="92" spans="6:6" hidden="1">
      <c r="F92" s="22"/>
    </row>
    <row r="93" spans="6:6" hidden="1">
      <c r="F93" s="22"/>
    </row>
    <row r="94" spans="6:6" hidden="1">
      <c r="F94" s="22"/>
    </row>
    <row r="95" spans="6:6" hidden="1">
      <c r="F95" s="22"/>
    </row>
    <row r="96" spans="6:6" hidden="1">
      <c r="F96" s="22"/>
    </row>
    <row r="97" spans="6:6" hidden="1">
      <c r="F97" s="22"/>
    </row>
    <row r="98" spans="6:6" hidden="1">
      <c r="F98" s="22"/>
    </row>
    <row r="99" spans="6:6" hidden="1">
      <c r="F99" s="22"/>
    </row>
    <row r="100" spans="6:6" hidden="1">
      <c r="F100" s="22"/>
    </row>
    <row r="101" spans="6:6" hidden="1">
      <c r="F101" s="22"/>
    </row>
    <row r="102" spans="6:6" hidden="1">
      <c r="F102" s="22"/>
    </row>
    <row r="103" spans="6:6" hidden="1">
      <c r="F103" s="22"/>
    </row>
    <row r="104" spans="6:6" hidden="1">
      <c r="F104" s="22"/>
    </row>
    <row r="105" spans="6:6" hidden="1">
      <c r="F105" s="22"/>
    </row>
    <row r="106" spans="6:6" hidden="1">
      <c r="F106" s="22"/>
    </row>
    <row r="107" spans="6:6" hidden="1">
      <c r="F107" s="22"/>
    </row>
    <row r="108" spans="6:6" hidden="1">
      <c r="F108" s="22"/>
    </row>
    <row r="109" spans="6:6" hidden="1">
      <c r="F109" s="22"/>
    </row>
    <row r="110" spans="6:6" hidden="1">
      <c r="F110" s="22"/>
    </row>
    <row r="111" spans="6:6" hidden="1">
      <c r="F111" s="22"/>
    </row>
    <row r="112" spans="6:6" hidden="1">
      <c r="F112" s="22"/>
    </row>
    <row r="113" spans="6:6" hidden="1">
      <c r="F113" s="22"/>
    </row>
    <row r="114" spans="6:6" hidden="1">
      <c r="F114" s="22"/>
    </row>
    <row r="115" spans="6:6" hidden="1">
      <c r="F115" s="22"/>
    </row>
    <row r="116" spans="6:6" hidden="1">
      <c r="F116" s="22"/>
    </row>
    <row r="117" spans="6:6" hidden="1">
      <c r="F117" s="22"/>
    </row>
    <row r="118" spans="6:6" hidden="1">
      <c r="F118" s="22"/>
    </row>
  </sheetData>
  <sheetProtection sheet="1" selectLockedCells="1"/>
  <mergeCells count="60">
    <mergeCell ref="G2:L2"/>
    <mergeCell ref="A4:M4"/>
    <mergeCell ref="C14:M14"/>
    <mergeCell ref="D15:F15"/>
    <mergeCell ref="D16:M16"/>
    <mergeCell ref="A12:B24"/>
    <mergeCell ref="E12:F12"/>
    <mergeCell ref="I13:M13"/>
    <mergeCell ref="D19:M19"/>
    <mergeCell ref="D20:E20"/>
    <mergeCell ref="G20:M20"/>
    <mergeCell ref="D22:E22"/>
    <mergeCell ref="D23:E23"/>
    <mergeCell ref="C5:K5"/>
    <mergeCell ref="G9:K9"/>
    <mergeCell ref="L9:M9"/>
    <mergeCell ref="D13:E13"/>
    <mergeCell ref="F13:G13"/>
    <mergeCell ref="D17:E17"/>
    <mergeCell ref="G17:M17"/>
    <mergeCell ref="E28:M28"/>
    <mergeCell ref="F23:L23"/>
    <mergeCell ref="D18:M18"/>
    <mergeCell ref="G22:M22"/>
    <mergeCell ref="F25:H25"/>
    <mergeCell ref="I25:M25"/>
    <mergeCell ref="F33:J33"/>
    <mergeCell ref="E35:M35"/>
    <mergeCell ref="E32:J32"/>
    <mergeCell ref="B44:M44"/>
    <mergeCell ref="K33:M33"/>
    <mergeCell ref="E34:J34"/>
    <mergeCell ref="K34:M34"/>
    <mergeCell ref="A39:C40"/>
    <mergeCell ref="E40:M40"/>
    <mergeCell ref="A33:C38"/>
    <mergeCell ref="G38:M38"/>
    <mergeCell ref="E38:F38"/>
    <mergeCell ref="E36:M36"/>
    <mergeCell ref="E39:F39"/>
    <mergeCell ref="E37:M37"/>
    <mergeCell ref="G39:M39"/>
    <mergeCell ref="A30:C32"/>
    <mergeCell ref="D21:M21"/>
    <mergeCell ref="F27:M27"/>
    <mergeCell ref="E24:F24"/>
    <mergeCell ref="F30:G30"/>
    <mergeCell ref="K30:M30"/>
    <mergeCell ref="A25:C29"/>
    <mergeCell ref="K31:M31"/>
    <mergeCell ref="K32:M32"/>
    <mergeCell ref="E31:J31"/>
    <mergeCell ref="H29:M29"/>
    <mergeCell ref="E29:F29"/>
    <mergeCell ref="A7:C8"/>
    <mergeCell ref="E7:F7"/>
    <mergeCell ref="E8:F8"/>
    <mergeCell ref="A9:C10"/>
    <mergeCell ref="E9:F9"/>
    <mergeCell ref="E10:F10"/>
  </mergeCells>
  <phoneticPr fontId="3"/>
  <conditionalFormatting sqref="E10:M10 E9:F9">
    <cfRule type="expression" dxfId="0" priority="1">
      <formula>$L$9="あり"</formula>
    </cfRule>
  </conditionalFormatting>
  <dataValidations xWindow="589" yWindow="408" count="16">
    <dataValidation type="list" errorStyle="warning" allowBlank="1" showInputMessage="1" showErrorMessage="1" sqref="E39:F39" xr:uid="{00000000-0002-0000-0200-000000000000}">
      <formula1>"推奨単位以上の取得単位あり,推奨単位の1/2以上の取得単位あり,推奨単位の1/2未満の取得単位あり,なし"</formula1>
    </dataValidation>
    <dataValidation type="list" errorStyle="warning" allowBlank="1" showInputMessage="1" showErrorMessage="1" sqref="E40:M40" xr:uid="{00000000-0002-0000-0200-000001000000}">
      <formula1>$Q$33:$Q$39</formula1>
    </dataValidation>
    <dataValidation type="whole" allowBlank="1" showInputMessage="1" showErrorMessage="1" sqref="E26" xr:uid="{00000000-0002-0000-0200-000002000000}">
      <formula1>0</formula1>
      <formula2>100</formula2>
    </dataValidation>
    <dataValidation type="list" errorStyle="warning" allowBlank="1" showInputMessage="1" showErrorMessage="1" sqref="E25" xr:uid="{00000000-0002-0000-0200-000003000000}">
      <formula1>"評定点あり,なし"</formula1>
    </dataValidation>
    <dataValidation type="list" errorStyle="warning" allowBlank="1" showInputMessage="1" showErrorMessage="1" sqref="E30" xr:uid="{00000000-0002-0000-0200-000004000000}">
      <formula1>"複数あり,あり,,なし"</formula1>
    </dataValidation>
    <dataValidation type="list" errorStyle="warning" allowBlank="1" showErrorMessage="1" sqref="E12:F12" xr:uid="{00000000-0002-0000-0200-000005000000}">
      <formula1>$Q$5:$Q$6</formula1>
    </dataValidation>
    <dataValidation allowBlank="1" showInputMessage="1" showErrorMessage="1" prompt="入力は_x000a_西暦/月/日" sqref="G22:L22 D22:E22 K34:M34 E29 K31:M32 G29:H29 K33 G20:L20 D20:E20 H30:K30" xr:uid="{00000000-0002-0000-0200-000006000000}"/>
    <dataValidation type="list" errorStyle="warning" allowBlank="1" showInputMessage="1" showErrorMessage="1" sqref="E33" xr:uid="{00000000-0002-0000-0200-000007000000}">
      <formula1>"表彰歴あり,,なし"</formula1>
    </dataValidation>
    <dataValidation allowBlank="1" showErrorMessage="1" sqref="E10:F10" xr:uid="{00000000-0002-0000-0200-000008000000}"/>
    <dataValidation type="list" errorStyle="warning" allowBlank="1" showInputMessage="1" showErrorMessage="1" sqref="L9:M9" xr:uid="{00000000-0002-0000-0200-000009000000}">
      <formula1>"あり,なし"</formula1>
    </dataValidation>
    <dataValidation type="custom" allowBlank="1" showInputMessage="1" showErrorMessage="1" sqref="E9:F9" xr:uid="{00000000-0002-0000-0200-00000A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00000000-0002-0000-0200-00000B000000}"/>
    <dataValidation allowBlank="1" showInputMessage="1" showErrorMessage="1" promptTitle="CORINS登録番号の記入例" prompt="_x000a_　・1234-5678W_x000a_　　（4桁-4桁+英字）_x000a_　・1234567890_x000a_　　（10桁の数字）" sqref="I13:M13" xr:uid="{00000000-0002-0000-0200-00000C000000}"/>
    <dataValidation type="list" errorStyle="warning" allowBlank="1" showInputMessage="1" showErrorMessage="1" sqref="E38:F38 D23:E23 I25:M25" xr:uid="{00000000-0002-0000-0200-00000D000000}">
      <formula1>",監理技術者,主任技術者,現場代理人"</formula1>
    </dataValidation>
    <dataValidation type="list" errorStyle="warning" allowBlank="1" showInputMessage="1" showErrorMessage="1" sqref="E8:F8" xr:uid="{00000000-0002-0000-0200-00000E000000}">
      <formula1>"主任技術者,監理技術者,"</formula1>
    </dataValidation>
    <dataValidation type="list" errorStyle="warning" allowBlank="1" showInputMessage="1" showErrorMessage="1" sqref="E27" xr:uid="{00000000-0002-0000-0200-00000F000000}">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1"/>
  <sheetViews>
    <sheetView showGridLines="0" zoomScale="90" zoomScaleNormal="90" zoomScaleSheetLayoutView="100" workbookViewId="0">
      <selection activeCell="F4" sqref="F4:H4"/>
    </sheetView>
  </sheetViews>
  <sheetFormatPr defaultRowHeight="12" outlineLevelCol="1"/>
  <cols>
    <col min="1" max="2" width="4.375" style="150" customWidth="1"/>
    <col min="3" max="3" width="28.375" style="150" customWidth="1"/>
    <col min="4" max="4" width="3.625" style="150" customWidth="1"/>
    <col min="5" max="5" width="14.625" style="150" customWidth="1"/>
    <col min="6" max="6" width="5.125" style="150" customWidth="1"/>
    <col min="7" max="7" width="7.125" style="152" customWidth="1"/>
    <col min="8" max="8" width="3.75" style="150" customWidth="1"/>
    <col min="9" max="9" width="5.125" style="150" customWidth="1"/>
    <col min="10" max="13" width="3.125" style="150" customWidth="1"/>
    <col min="14" max="14" width="2.875" style="150" customWidth="1"/>
    <col min="15" max="15" width="1.75" style="150" customWidth="1"/>
    <col min="16" max="16" width="2.625" style="150" customWidth="1"/>
    <col min="17" max="17" width="4.875" style="150" customWidth="1"/>
    <col min="18" max="18" width="2.125" style="150" customWidth="1"/>
    <col min="19" max="19" width="3.125" style="150" customWidth="1"/>
    <col min="20" max="20" width="9.125" style="150" customWidth="1"/>
    <col min="21" max="24" width="9.125" style="151" hidden="1" customWidth="1" outlineLevel="1"/>
    <col min="25" max="25" width="9.125" style="151" customWidth="1" collapsed="1"/>
    <col min="26" max="26" width="9.125" style="151" customWidth="1"/>
    <col min="27" max="33" width="9" style="151"/>
    <col min="34" max="16384" width="9" style="150"/>
  </cols>
  <sheetData>
    <row r="1" spans="1:21" ht="9.75" customHeight="1" thickBot="1">
      <c r="A1" s="146" t="s">
        <v>449</v>
      </c>
      <c r="B1" s="147"/>
      <c r="C1" s="147"/>
      <c r="D1" s="147"/>
      <c r="E1" s="147"/>
      <c r="F1" s="147"/>
      <c r="G1" s="148"/>
      <c r="H1" s="147"/>
      <c r="I1" s="147"/>
      <c r="J1" s="147"/>
      <c r="K1" s="147"/>
      <c r="L1" s="147"/>
      <c r="M1" s="147"/>
      <c r="N1" s="147"/>
      <c r="O1" s="147"/>
      <c r="P1" s="147"/>
      <c r="Q1" s="149"/>
      <c r="R1" s="147"/>
      <c r="S1" s="147"/>
    </row>
    <row r="2" spans="1:21" ht="12.75" customHeight="1" thickBot="1">
      <c r="C2" s="147"/>
      <c r="D2" s="147"/>
      <c r="E2" s="147"/>
      <c r="H2" s="686" t="s">
        <v>0</v>
      </c>
      <c r="I2" s="852"/>
      <c r="J2" s="378">
        <f>'様式-共1-Ⅰ（建築）'!H2</f>
        <v>21101204</v>
      </c>
      <c r="K2" s="379"/>
      <c r="L2" s="379"/>
      <c r="M2" s="379"/>
      <c r="N2" s="379"/>
      <c r="O2" s="379"/>
      <c r="P2" s="380"/>
      <c r="Q2" s="153"/>
      <c r="R2" s="147"/>
      <c r="S2" s="147"/>
    </row>
    <row r="3" spans="1:21" ht="15.75" customHeight="1" thickBot="1">
      <c r="A3" s="853" t="s">
        <v>91</v>
      </c>
      <c r="B3" s="853"/>
      <c r="C3" s="853"/>
      <c r="D3" s="853"/>
      <c r="E3" s="853"/>
      <c r="F3" s="853"/>
      <c r="G3" s="853"/>
      <c r="H3" s="853"/>
      <c r="I3" s="853"/>
      <c r="J3" s="853"/>
      <c r="K3" s="853"/>
      <c r="L3" s="853"/>
      <c r="M3" s="853"/>
      <c r="N3" s="853"/>
      <c r="O3" s="853"/>
      <c r="P3" s="853"/>
      <c r="Q3" s="853"/>
      <c r="R3" s="147"/>
      <c r="S3" s="147"/>
    </row>
    <row r="4" spans="1:21" ht="17.100000000000001" customHeight="1" thickBot="1">
      <c r="A4" s="680" t="s">
        <v>293</v>
      </c>
      <c r="B4" s="681"/>
      <c r="C4" s="854"/>
      <c r="D4" s="861" t="s">
        <v>38</v>
      </c>
      <c r="E4" s="862"/>
      <c r="F4" s="705" t="s">
        <v>108</v>
      </c>
      <c r="G4" s="725"/>
      <c r="H4" s="726"/>
      <c r="I4" s="863"/>
      <c r="J4" s="864"/>
      <c r="K4" s="864"/>
      <c r="L4" s="864"/>
      <c r="M4" s="864"/>
      <c r="N4" s="864"/>
      <c r="O4" s="864"/>
      <c r="P4" s="864"/>
      <c r="Q4" s="865"/>
      <c r="R4" s="147"/>
      <c r="S4" s="148"/>
    </row>
    <row r="5" spans="1:21" ht="11.25" customHeight="1" thickBot="1">
      <c r="A5" s="683"/>
      <c r="B5" s="684"/>
      <c r="C5" s="855"/>
      <c r="D5" s="866" t="s">
        <v>39</v>
      </c>
      <c r="E5" s="867"/>
      <c r="F5" s="868" t="s">
        <v>110</v>
      </c>
      <c r="G5" s="767"/>
      <c r="H5" s="770"/>
      <c r="I5" s="771"/>
      <c r="J5" s="771"/>
      <c r="K5" s="771"/>
      <c r="L5" s="771"/>
      <c r="M5" s="771"/>
      <c r="N5" s="771"/>
      <c r="O5" s="771"/>
      <c r="P5" s="771"/>
      <c r="Q5" s="772"/>
      <c r="R5" s="147"/>
      <c r="S5" s="147"/>
      <c r="U5" s="151" t="s">
        <v>240</v>
      </c>
    </row>
    <row r="6" spans="1:21" ht="11.25" customHeight="1" thickBot="1">
      <c r="A6" s="683"/>
      <c r="B6" s="684"/>
      <c r="C6" s="855"/>
      <c r="D6" s="869"/>
      <c r="E6" s="870"/>
      <c r="F6" s="768"/>
      <c r="G6" s="769"/>
      <c r="H6" s="773"/>
      <c r="I6" s="771"/>
      <c r="J6" s="771"/>
      <c r="K6" s="771"/>
      <c r="L6" s="771"/>
      <c r="M6" s="771"/>
      <c r="N6" s="771"/>
      <c r="O6" s="771"/>
      <c r="P6" s="771"/>
      <c r="Q6" s="772"/>
      <c r="R6" s="147"/>
      <c r="S6" s="147"/>
      <c r="U6" s="151" t="s">
        <v>241</v>
      </c>
    </row>
    <row r="7" spans="1:21" ht="11.25" customHeight="1" thickBot="1">
      <c r="A7" s="856"/>
      <c r="B7" s="857"/>
      <c r="C7" s="855"/>
      <c r="D7" s="866" t="s">
        <v>40</v>
      </c>
      <c r="E7" s="867"/>
      <c r="F7" s="868" t="s">
        <v>110</v>
      </c>
      <c r="G7" s="767"/>
      <c r="H7" s="770"/>
      <c r="I7" s="771"/>
      <c r="J7" s="771"/>
      <c r="K7" s="771"/>
      <c r="L7" s="771"/>
      <c r="M7" s="771"/>
      <c r="N7" s="771"/>
      <c r="O7" s="771"/>
      <c r="P7" s="771"/>
      <c r="Q7" s="772"/>
      <c r="R7" s="147"/>
      <c r="S7" s="147"/>
      <c r="U7" s="151" t="s">
        <v>294</v>
      </c>
    </row>
    <row r="8" spans="1:21" ht="11.25" customHeight="1" thickBot="1">
      <c r="A8" s="858"/>
      <c r="B8" s="859"/>
      <c r="C8" s="860"/>
      <c r="D8" s="871"/>
      <c r="E8" s="872"/>
      <c r="F8" s="768"/>
      <c r="G8" s="769"/>
      <c r="H8" s="773"/>
      <c r="I8" s="771"/>
      <c r="J8" s="771"/>
      <c r="K8" s="771"/>
      <c r="L8" s="771"/>
      <c r="M8" s="771"/>
      <c r="N8" s="771"/>
      <c r="O8" s="771"/>
      <c r="P8" s="771"/>
      <c r="Q8" s="772"/>
      <c r="R8" s="147"/>
      <c r="S8" s="147"/>
    </row>
    <row r="9" spans="1:21" ht="24.95" customHeight="1" thickBot="1">
      <c r="A9" s="697" t="s">
        <v>295</v>
      </c>
      <c r="B9" s="873"/>
      <c r="C9" s="874"/>
      <c r="D9" s="807" t="s">
        <v>165</v>
      </c>
      <c r="E9" s="290" t="s">
        <v>207</v>
      </c>
      <c r="F9" s="878" t="s">
        <v>108</v>
      </c>
      <c r="G9" s="879"/>
      <c r="H9" s="879"/>
      <c r="I9" s="879"/>
      <c r="J9" s="880"/>
      <c r="K9" s="881" t="s">
        <v>208</v>
      </c>
      <c r="L9" s="882"/>
      <c r="M9" s="882"/>
      <c r="N9" s="882"/>
      <c r="O9" s="882"/>
      <c r="P9" s="882"/>
      <c r="Q9" s="883"/>
      <c r="R9" s="147"/>
      <c r="S9" s="148"/>
      <c r="U9" s="154" t="s">
        <v>194</v>
      </c>
    </row>
    <row r="10" spans="1:21" ht="17.100000000000001" customHeight="1" thickBot="1">
      <c r="A10" s="875"/>
      <c r="B10" s="876"/>
      <c r="C10" s="877"/>
      <c r="D10" s="808"/>
      <c r="E10" s="289" t="s">
        <v>195</v>
      </c>
      <c r="F10" s="831"/>
      <c r="G10" s="832"/>
      <c r="H10" s="832"/>
      <c r="I10" s="832"/>
      <c r="J10" s="832"/>
      <c r="K10" s="832"/>
      <c r="L10" s="832"/>
      <c r="M10" s="832"/>
      <c r="N10" s="832"/>
      <c r="O10" s="832"/>
      <c r="P10" s="832"/>
      <c r="Q10" s="833"/>
      <c r="R10" s="147"/>
      <c r="S10" s="147"/>
      <c r="U10" s="151" t="s">
        <v>196</v>
      </c>
    </row>
    <row r="11" spans="1:21" ht="17.100000000000001" customHeight="1" thickBot="1">
      <c r="A11" s="875"/>
      <c r="B11" s="876"/>
      <c r="C11" s="877"/>
      <c r="D11" s="808"/>
      <c r="E11" s="155" t="s">
        <v>197</v>
      </c>
      <c r="F11" s="810" t="s">
        <v>111</v>
      </c>
      <c r="G11" s="814"/>
      <c r="H11" s="814"/>
      <c r="I11" s="814"/>
      <c r="J11" s="814"/>
      <c r="K11" s="814"/>
      <c r="L11" s="814"/>
      <c r="M11" s="814"/>
      <c r="N11" s="814"/>
      <c r="O11" s="814"/>
      <c r="P11" s="814"/>
      <c r="Q11" s="815"/>
      <c r="R11" s="147"/>
      <c r="S11" s="147"/>
      <c r="U11" s="151" t="s">
        <v>198</v>
      </c>
    </row>
    <row r="12" spans="1:21" ht="17.100000000000001" customHeight="1" thickBot="1">
      <c r="A12" s="875"/>
      <c r="B12" s="876"/>
      <c r="C12" s="877"/>
      <c r="D12" s="808"/>
      <c r="E12" s="289" t="s">
        <v>199</v>
      </c>
      <c r="F12" s="831"/>
      <c r="G12" s="832"/>
      <c r="H12" s="832"/>
      <c r="I12" s="832"/>
      <c r="J12" s="832"/>
      <c r="K12" s="832"/>
      <c r="L12" s="832"/>
      <c r="M12" s="832"/>
      <c r="N12" s="832"/>
      <c r="O12" s="832"/>
      <c r="P12" s="832"/>
      <c r="Q12" s="833"/>
      <c r="R12" s="147"/>
      <c r="S12" s="147"/>
      <c r="U12" s="151" t="s">
        <v>200</v>
      </c>
    </row>
    <row r="13" spans="1:21" ht="17.100000000000001" customHeight="1" thickBot="1">
      <c r="A13" s="875"/>
      <c r="B13" s="876"/>
      <c r="C13" s="877"/>
      <c r="D13" s="808"/>
      <c r="E13" s="155" t="s">
        <v>201</v>
      </c>
      <c r="F13" s="810" t="s">
        <v>111</v>
      </c>
      <c r="G13" s="814"/>
      <c r="H13" s="814"/>
      <c r="I13" s="814"/>
      <c r="J13" s="814"/>
      <c r="K13" s="814"/>
      <c r="L13" s="814"/>
      <c r="M13" s="814"/>
      <c r="N13" s="814"/>
      <c r="O13" s="814"/>
      <c r="P13" s="814"/>
      <c r="Q13" s="815"/>
      <c r="R13" s="147"/>
      <c r="S13" s="147"/>
      <c r="U13" s="151" t="s">
        <v>202</v>
      </c>
    </row>
    <row r="14" spans="1:21" ht="17.100000000000001" customHeight="1" thickBot="1">
      <c r="A14" s="875"/>
      <c r="B14" s="876"/>
      <c r="C14" s="877"/>
      <c r="D14" s="808"/>
      <c r="E14" s="156" t="s">
        <v>203</v>
      </c>
      <c r="F14" s="831"/>
      <c r="G14" s="832"/>
      <c r="H14" s="832"/>
      <c r="I14" s="832"/>
      <c r="J14" s="832"/>
      <c r="K14" s="832"/>
      <c r="L14" s="832"/>
      <c r="M14" s="832"/>
      <c r="N14" s="832"/>
      <c r="O14" s="832"/>
      <c r="P14" s="832"/>
      <c r="Q14" s="833"/>
      <c r="R14" s="147"/>
      <c r="S14" s="147"/>
      <c r="U14" s="157" t="s">
        <v>209</v>
      </c>
    </row>
    <row r="15" spans="1:21" ht="17.100000000000001" customHeight="1" thickBot="1">
      <c r="A15" s="875"/>
      <c r="B15" s="876"/>
      <c r="C15" s="877"/>
      <c r="D15" s="808"/>
      <c r="E15" s="158" t="s">
        <v>204</v>
      </c>
      <c r="F15" s="831"/>
      <c r="G15" s="832"/>
      <c r="H15" s="832"/>
      <c r="I15" s="832"/>
      <c r="J15" s="832"/>
      <c r="K15" s="832"/>
      <c r="L15" s="832"/>
      <c r="M15" s="832"/>
      <c r="N15" s="832"/>
      <c r="O15" s="832"/>
      <c r="P15" s="832"/>
      <c r="Q15" s="833"/>
      <c r="R15" s="147"/>
      <c r="S15" s="147"/>
      <c r="U15" s="157" t="s">
        <v>210</v>
      </c>
    </row>
    <row r="16" spans="1:21" ht="17.100000000000001" customHeight="1" thickBot="1">
      <c r="A16" s="875"/>
      <c r="B16" s="876"/>
      <c r="C16" s="877"/>
      <c r="D16" s="807" t="s">
        <v>193</v>
      </c>
      <c r="E16" s="159" t="s">
        <v>296</v>
      </c>
      <c r="F16" s="705" t="s">
        <v>95</v>
      </c>
      <c r="G16" s="725"/>
      <c r="H16" s="726"/>
      <c r="I16" s="160"/>
      <c r="J16" s="160"/>
      <c r="K16" s="160"/>
      <c r="L16" s="160"/>
      <c r="M16" s="160"/>
      <c r="N16" s="160"/>
      <c r="O16" s="160"/>
      <c r="P16" s="160"/>
      <c r="Q16" s="291"/>
      <c r="R16" s="147"/>
      <c r="S16" s="148"/>
      <c r="U16" s="157" t="s">
        <v>212</v>
      </c>
    </row>
    <row r="17" spans="1:33" ht="17.100000000000001" customHeight="1" thickBot="1">
      <c r="A17" s="875"/>
      <c r="B17" s="876"/>
      <c r="C17" s="877"/>
      <c r="D17" s="808"/>
      <c r="E17" s="161" t="s">
        <v>418</v>
      </c>
      <c r="F17" s="810" t="s">
        <v>419</v>
      </c>
      <c r="G17" s="811"/>
      <c r="H17" s="812" t="s">
        <v>297</v>
      </c>
      <c r="I17" s="835"/>
      <c r="J17" s="835"/>
      <c r="K17" s="835"/>
      <c r="L17" s="810" t="s">
        <v>111</v>
      </c>
      <c r="M17" s="814"/>
      <c r="N17" s="814"/>
      <c r="O17" s="814"/>
      <c r="P17" s="814"/>
      <c r="Q17" s="815"/>
      <c r="R17" s="147"/>
      <c r="S17" s="147"/>
      <c r="U17" s="151" t="s">
        <v>277</v>
      </c>
      <c r="X17" s="151" t="s">
        <v>420</v>
      </c>
    </row>
    <row r="18" spans="1:33" ht="17.100000000000001" customHeight="1" thickBot="1">
      <c r="A18" s="875"/>
      <c r="B18" s="876"/>
      <c r="C18" s="877"/>
      <c r="D18" s="834"/>
      <c r="E18" s="294"/>
      <c r="F18" s="836" t="s">
        <v>298</v>
      </c>
      <c r="G18" s="837"/>
      <c r="H18" s="838"/>
      <c r="I18" s="839"/>
      <c r="J18" s="839"/>
      <c r="K18" s="839"/>
      <c r="L18" s="839"/>
      <c r="M18" s="839"/>
      <c r="N18" s="839"/>
      <c r="O18" s="839"/>
      <c r="P18" s="839"/>
      <c r="Q18" s="641"/>
      <c r="R18" s="147"/>
      <c r="S18" s="147"/>
      <c r="U18" s="151" t="s">
        <v>299</v>
      </c>
      <c r="X18" s="151" t="s">
        <v>421</v>
      </c>
    </row>
    <row r="19" spans="1:33" ht="17.100000000000001" customHeight="1" thickBot="1">
      <c r="A19" s="875"/>
      <c r="B19" s="876"/>
      <c r="C19" s="877"/>
      <c r="D19" s="807" t="s">
        <v>278</v>
      </c>
      <c r="E19" s="159" t="s">
        <v>300</v>
      </c>
      <c r="F19" s="705" t="s">
        <v>95</v>
      </c>
      <c r="G19" s="725"/>
      <c r="H19" s="809"/>
      <c r="I19" s="292"/>
      <c r="J19" s="293"/>
      <c r="K19" s="293"/>
      <c r="L19" s="160"/>
      <c r="M19" s="160"/>
      <c r="N19" s="160"/>
      <c r="O19" s="160"/>
      <c r="P19" s="160"/>
      <c r="Q19" s="162"/>
      <c r="R19" s="147"/>
      <c r="S19" s="148"/>
      <c r="U19" s="151" t="s">
        <v>292</v>
      </c>
      <c r="X19" s="151" t="s">
        <v>422</v>
      </c>
    </row>
    <row r="20" spans="1:33" ht="17.100000000000001" customHeight="1" thickBot="1">
      <c r="A20" s="875"/>
      <c r="B20" s="876"/>
      <c r="C20" s="877"/>
      <c r="D20" s="808"/>
      <c r="E20" s="161" t="s">
        <v>301</v>
      </c>
      <c r="F20" s="810" t="s">
        <v>110</v>
      </c>
      <c r="G20" s="811"/>
      <c r="H20" s="812" t="s">
        <v>297</v>
      </c>
      <c r="I20" s="813"/>
      <c r="J20" s="813"/>
      <c r="K20" s="813"/>
      <c r="L20" s="810" t="s">
        <v>111</v>
      </c>
      <c r="M20" s="814"/>
      <c r="N20" s="814"/>
      <c r="O20" s="814"/>
      <c r="P20" s="814"/>
      <c r="Q20" s="815"/>
      <c r="R20" s="147"/>
      <c r="S20" s="147"/>
      <c r="U20" s="151" t="s">
        <v>302</v>
      </c>
      <c r="X20" s="151" t="s">
        <v>423</v>
      </c>
    </row>
    <row r="21" spans="1:33" ht="17.100000000000001" customHeight="1" thickBot="1">
      <c r="A21" s="816" t="s">
        <v>303</v>
      </c>
      <c r="B21" s="817"/>
      <c r="C21" s="818"/>
      <c r="D21" s="827" t="s">
        <v>80</v>
      </c>
      <c r="E21" s="828"/>
      <c r="F21" s="747" t="s">
        <v>108</v>
      </c>
      <c r="G21" s="748"/>
      <c r="H21" s="748"/>
      <c r="I21" s="748"/>
      <c r="J21" s="748"/>
      <c r="K21" s="748"/>
      <c r="L21" s="748"/>
      <c r="M21" s="748"/>
      <c r="N21" s="748"/>
      <c r="O21" s="748"/>
      <c r="P21" s="748"/>
      <c r="Q21" s="749"/>
      <c r="R21" s="147"/>
      <c r="S21" s="148"/>
      <c r="X21" s="151" t="s">
        <v>424</v>
      </c>
    </row>
    <row r="22" spans="1:33" ht="17.100000000000001" customHeight="1" thickBot="1">
      <c r="A22" s="819"/>
      <c r="B22" s="820"/>
      <c r="C22" s="821"/>
      <c r="D22" s="829" t="s">
        <v>121</v>
      </c>
      <c r="E22" s="830"/>
      <c r="F22" s="798"/>
      <c r="G22" s="803"/>
      <c r="H22" s="803"/>
      <c r="I22" s="803"/>
      <c r="J22" s="803"/>
      <c r="K22" s="803"/>
      <c r="L22" s="803"/>
      <c r="M22" s="803"/>
      <c r="N22" s="803"/>
      <c r="O22" s="803"/>
      <c r="P22" s="803"/>
      <c r="Q22" s="804"/>
      <c r="R22" s="147"/>
      <c r="S22" s="147"/>
      <c r="U22" s="35" t="s">
        <v>213</v>
      </c>
      <c r="X22" s="151" t="s">
        <v>425</v>
      </c>
    </row>
    <row r="23" spans="1:33" ht="17.100000000000001" customHeight="1" thickBot="1">
      <c r="A23" s="819"/>
      <c r="B23" s="820"/>
      <c r="C23" s="821"/>
      <c r="D23" s="829" t="s">
        <v>81</v>
      </c>
      <c r="E23" s="830"/>
      <c r="F23" s="798"/>
      <c r="G23" s="803"/>
      <c r="H23" s="803"/>
      <c r="I23" s="803"/>
      <c r="J23" s="803"/>
      <c r="K23" s="803"/>
      <c r="L23" s="803"/>
      <c r="M23" s="803"/>
      <c r="N23" s="803"/>
      <c r="O23" s="803"/>
      <c r="P23" s="803"/>
      <c r="Q23" s="804"/>
      <c r="R23" s="147"/>
      <c r="S23" s="147"/>
      <c r="U23" s="35" t="s">
        <v>214</v>
      </c>
      <c r="X23" s="151" t="s">
        <v>426</v>
      </c>
    </row>
    <row r="24" spans="1:33" ht="17.100000000000001" customHeight="1" thickBot="1">
      <c r="A24" s="822"/>
      <c r="B24" s="823"/>
      <c r="C24" s="821"/>
      <c r="D24" s="829" t="s">
        <v>122</v>
      </c>
      <c r="E24" s="830"/>
      <c r="F24" s="798"/>
      <c r="G24" s="803"/>
      <c r="H24" s="803"/>
      <c r="I24" s="803"/>
      <c r="J24" s="803"/>
      <c r="K24" s="803"/>
      <c r="L24" s="803"/>
      <c r="M24" s="803"/>
      <c r="N24" s="803"/>
      <c r="O24" s="803"/>
      <c r="P24" s="803"/>
      <c r="Q24" s="804"/>
      <c r="R24" s="147"/>
      <c r="S24" s="147"/>
      <c r="U24" s="151" t="s">
        <v>215</v>
      </c>
      <c r="X24" s="151" t="s">
        <v>427</v>
      </c>
    </row>
    <row r="25" spans="1:33" ht="17.100000000000001" customHeight="1" thickBot="1">
      <c r="A25" s="824"/>
      <c r="B25" s="825"/>
      <c r="C25" s="826"/>
      <c r="D25" s="829" t="s">
        <v>82</v>
      </c>
      <c r="E25" s="830"/>
      <c r="F25" s="798"/>
      <c r="G25" s="803"/>
      <c r="H25" s="803"/>
      <c r="I25" s="803"/>
      <c r="J25" s="803"/>
      <c r="K25" s="803"/>
      <c r="L25" s="803"/>
      <c r="M25" s="803"/>
      <c r="N25" s="803"/>
      <c r="O25" s="803"/>
      <c r="P25" s="803"/>
      <c r="Q25" s="804"/>
      <c r="R25" s="147"/>
      <c r="S25" s="147"/>
      <c r="U25" s="163" t="s">
        <v>322</v>
      </c>
      <c r="X25" s="151" t="s">
        <v>428</v>
      </c>
    </row>
    <row r="26" spans="1:33" s="12" customFormat="1" ht="17.100000000000001" customHeight="1" thickBot="1">
      <c r="A26" s="778" t="s">
        <v>304</v>
      </c>
      <c r="B26" s="779"/>
      <c r="C26" s="780"/>
      <c r="D26" s="745" t="s">
        <v>41</v>
      </c>
      <c r="E26" s="746"/>
      <c r="F26" s="747" t="s">
        <v>108</v>
      </c>
      <c r="G26" s="748"/>
      <c r="H26" s="748"/>
      <c r="I26" s="748"/>
      <c r="J26" s="748"/>
      <c r="K26" s="748"/>
      <c r="L26" s="748"/>
      <c r="M26" s="748"/>
      <c r="N26" s="748"/>
      <c r="O26" s="748"/>
      <c r="P26" s="748"/>
      <c r="Q26" s="749"/>
      <c r="R26" s="41"/>
      <c r="S26" s="148"/>
      <c r="U26" s="35" t="s">
        <v>112</v>
      </c>
      <c r="V26" s="35"/>
      <c r="W26" s="35"/>
      <c r="X26" s="35" t="s">
        <v>429</v>
      </c>
      <c r="Y26" s="35"/>
      <c r="Z26" s="35"/>
      <c r="AA26" s="35"/>
      <c r="AB26" s="35"/>
      <c r="AC26" s="35"/>
      <c r="AD26" s="35"/>
      <c r="AE26" s="35"/>
      <c r="AF26" s="35"/>
      <c r="AG26" s="35"/>
    </row>
    <row r="27" spans="1:33" s="12" customFormat="1" ht="17.100000000000001" customHeight="1" thickBot="1">
      <c r="A27" s="781"/>
      <c r="B27" s="782"/>
      <c r="C27" s="783"/>
      <c r="D27" s="787"/>
      <c r="E27" s="788"/>
      <c r="F27" s="789" t="s">
        <v>94</v>
      </c>
      <c r="G27" s="790"/>
      <c r="H27" s="791"/>
      <c r="I27" s="760" t="s">
        <v>119</v>
      </c>
      <c r="J27" s="792"/>
      <c r="K27" s="761"/>
      <c r="L27" s="793"/>
      <c r="M27" s="794"/>
      <c r="N27" s="794"/>
      <c r="O27" s="794"/>
      <c r="P27" s="794"/>
      <c r="Q27" s="795"/>
      <c r="R27" s="41"/>
      <c r="S27" s="11"/>
      <c r="U27" s="35" t="s">
        <v>328</v>
      </c>
      <c r="V27" s="35"/>
      <c r="W27" s="35"/>
      <c r="X27" s="35"/>
      <c r="Y27" s="35"/>
      <c r="Z27" s="35"/>
      <c r="AA27" s="35"/>
      <c r="AB27" s="35"/>
      <c r="AC27" s="35"/>
      <c r="AD27" s="35"/>
      <c r="AE27" s="35"/>
      <c r="AF27" s="35"/>
      <c r="AG27" s="35"/>
    </row>
    <row r="28" spans="1:33" s="12" customFormat="1" ht="17.100000000000001" customHeight="1" thickBot="1">
      <c r="A28" s="781"/>
      <c r="B28" s="782"/>
      <c r="C28" s="783"/>
      <c r="D28" s="796" t="s">
        <v>154</v>
      </c>
      <c r="E28" s="797"/>
      <c r="F28" s="798"/>
      <c r="G28" s="799"/>
      <c r="H28" s="799"/>
      <c r="I28" s="799"/>
      <c r="J28" s="799"/>
      <c r="K28" s="799"/>
      <c r="L28" s="799"/>
      <c r="M28" s="799"/>
      <c r="N28" s="799"/>
      <c r="O28" s="799"/>
      <c r="P28" s="799"/>
      <c r="Q28" s="800"/>
      <c r="R28" s="41"/>
      <c r="S28" s="11"/>
      <c r="U28" s="35" t="s">
        <v>113</v>
      </c>
      <c r="V28" s="35"/>
      <c r="W28" s="35"/>
      <c r="X28" s="35"/>
      <c r="Y28" s="35"/>
      <c r="Z28" s="35"/>
      <c r="AA28" s="35"/>
      <c r="AB28" s="35"/>
      <c r="AC28" s="35"/>
      <c r="AD28" s="35"/>
      <c r="AE28" s="35"/>
      <c r="AF28" s="35"/>
      <c r="AG28" s="35"/>
    </row>
    <row r="29" spans="1:33" s="12" customFormat="1" ht="17.100000000000001" customHeight="1" thickBot="1">
      <c r="A29" s="781"/>
      <c r="B29" s="782"/>
      <c r="C29" s="783"/>
      <c r="D29" s="801" t="s">
        <v>89</v>
      </c>
      <c r="E29" s="802"/>
      <c r="F29" s="798"/>
      <c r="G29" s="799"/>
      <c r="H29" s="799"/>
      <c r="I29" s="799"/>
      <c r="J29" s="799"/>
      <c r="K29" s="799"/>
      <c r="L29" s="799"/>
      <c r="M29" s="799"/>
      <c r="N29" s="799"/>
      <c r="O29" s="799"/>
      <c r="P29" s="799"/>
      <c r="Q29" s="800"/>
      <c r="R29" s="41"/>
      <c r="S29" s="11"/>
      <c r="U29" s="35" t="s">
        <v>327</v>
      </c>
      <c r="V29" s="35"/>
      <c r="W29" s="35"/>
      <c r="X29" s="35"/>
      <c r="Y29" s="35"/>
      <c r="Z29" s="35"/>
      <c r="AA29" s="35"/>
      <c r="AB29" s="35"/>
      <c r="AC29" s="35"/>
      <c r="AD29" s="35"/>
      <c r="AE29" s="35"/>
      <c r="AF29" s="35"/>
      <c r="AG29" s="35"/>
    </row>
    <row r="30" spans="1:33" s="12" customFormat="1" ht="17.100000000000001" customHeight="1" thickBot="1">
      <c r="A30" s="781"/>
      <c r="B30" s="782"/>
      <c r="C30" s="783"/>
      <c r="D30" s="787"/>
      <c r="E30" s="788"/>
      <c r="F30" s="789" t="s">
        <v>94</v>
      </c>
      <c r="G30" s="790"/>
      <c r="H30" s="791"/>
      <c r="I30" s="760" t="s">
        <v>120</v>
      </c>
      <c r="J30" s="792"/>
      <c r="K30" s="761"/>
      <c r="L30" s="793"/>
      <c r="M30" s="794"/>
      <c r="N30" s="794"/>
      <c r="O30" s="794"/>
      <c r="P30" s="794"/>
      <c r="Q30" s="795"/>
      <c r="R30" s="41"/>
      <c r="S30" s="11"/>
      <c r="U30" s="35" t="s">
        <v>316</v>
      </c>
      <c r="V30" s="35"/>
      <c r="W30" s="35"/>
      <c r="X30" s="35"/>
      <c r="Y30" s="35"/>
      <c r="Z30" s="35"/>
      <c r="AA30" s="35"/>
      <c r="AB30" s="35"/>
      <c r="AC30" s="35"/>
      <c r="AD30" s="35"/>
      <c r="AE30" s="35"/>
      <c r="AF30" s="35"/>
      <c r="AG30" s="35"/>
    </row>
    <row r="31" spans="1:33" s="12" customFormat="1" ht="17.100000000000001" customHeight="1" thickBot="1">
      <c r="A31" s="781"/>
      <c r="B31" s="782"/>
      <c r="C31" s="783"/>
      <c r="D31" s="796" t="s">
        <v>155</v>
      </c>
      <c r="E31" s="797"/>
      <c r="F31" s="798"/>
      <c r="G31" s="803"/>
      <c r="H31" s="803"/>
      <c r="I31" s="803"/>
      <c r="J31" s="803"/>
      <c r="K31" s="803"/>
      <c r="L31" s="803"/>
      <c r="M31" s="803"/>
      <c r="N31" s="803"/>
      <c r="O31" s="803"/>
      <c r="P31" s="803"/>
      <c r="Q31" s="804"/>
      <c r="R31" s="41"/>
      <c r="S31" s="11"/>
      <c r="U31" s="163" t="s">
        <v>326</v>
      </c>
      <c r="V31" s="35"/>
      <c r="W31" s="35"/>
      <c r="X31" s="35"/>
      <c r="Y31" s="35"/>
      <c r="Z31" s="35"/>
      <c r="AA31" s="35"/>
      <c r="AB31" s="35"/>
      <c r="AC31" s="35"/>
      <c r="AD31" s="35"/>
      <c r="AE31" s="35"/>
      <c r="AF31" s="35"/>
      <c r="AG31" s="35"/>
    </row>
    <row r="32" spans="1:33" s="12" customFormat="1" ht="17.100000000000001" customHeight="1" thickBot="1">
      <c r="A32" s="784"/>
      <c r="B32" s="785"/>
      <c r="C32" s="786"/>
      <c r="D32" s="805" t="s">
        <v>90</v>
      </c>
      <c r="E32" s="806"/>
      <c r="F32" s="798"/>
      <c r="G32" s="803"/>
      <c r="H32" s="803"/>
      <c r="I32" s="803"/>
      <c r="J32" s="803"/>
      <c r="K32" s="803"/>
      <c r="L32" s="803"/>
      <c r="M32" s="803"/>
      <c r="N32" s="803"/>
      <c r="O32" s="803"/>
      <c r="P32" s="803"/>
      <c r="Q32" s="804"/>
      <c r="R32" s="41"/>
      <c r="S32" s="11"/>
      <c r="U32" s="35" t="s">
        <v>325</v>
      </c>
      <c r="V32" s="35"/>
      <c r="W32" s="35"/>
      <c r="X32" s="35"/>
      <c r="Y32" s="35"/>
      <c r="Z32" s="35"/>
      <c r="AA32" s="35"/>
      <c r="AB32" s="35"/>
      <c r="AC32" s="35"/>
      <c r="AD32" s="35"/>
      <c r="AE32" s="35"/>
      <c r="AF32" s="35"/>
      <c r="AG32" s="35"/>
    </row>
    <row r="33" spans="1:33" s="12" customFormat="1" ht="17.100000000000001" customHeight="1" thickBot="1">
      <c r="A33" s="840" t="s">
        <v>305</v>
      </c>
      <c r="B33" s="841"/>
      <c r="C33" s="842"/>
      <c r="D33" s="645" t="s">
        <v>63</v>
      </c>
      <c r="E33" s="502"/>
      <c r="F33" s="653" t="s">
        <v>211</v>
      </c>
      <c r="G33" s="654"/>
      <c r="H33" s="654"/>
      <c r="I33" s="654"/>
      <c r="J33" s="654"/>
      <c r="K33" s="654"/>
      <c r="L33" s="654"/>
      <c r="M33" s="654"/>
      <c r="N33" s="654"/>
      <c r="O33" s="654"/>
      <c r="P33" s="654"/>
      <c r="Q33" s="655"/>
      <c r="R33" s="41"/>
      <c r="S33" s="148"/>
      <c r="U33" s="35" t="s">
        <v>316</v>
      </c>
      <c r="V33" s="35"/>
      <c r="W33" s="35"/>
      <c r="X33" s="35"/>
      <c r="Y33" s="35"/>
      <c r="Z33" s="35"/>
      <c r="AA33" s="35"/>
      <c r="AB33" s="35"/>
      <c r="AC33" s="35"/>
      <c r="AD33" s="35"/>
      <c r="AE33" s="35"/>
      <c r="AF33" s="35"/>
      <c r="AG33" s="35"/>
    </row>
    <row r="34" spans="1:33" s="12" customFormat="1" ht="11.45" customHeight="1" thickBot="1">
      <c r="A34" s="843"/>
      <c r="B34" s="844"/>
      <c r="C34" s="845"/>
      <c r="D34" s="764" t="s">
        <v>64</v>
      </c>
      <c r="E34" s="765"/>
      <c r="F34" s="766" t="s">
        <v>414</v>
      </c>
      <c r="G34" s="767"/>
      <c r="H34" s="770"/>
      <c r="I34" s="771"/>
      <c r="J34" s="771"/>
      <c r="K34" s="771"/>
      <c r="L34" s="771"/>
      <c r="M34" s="771"/>
      <c r="N34" s="771"/>
      <c r="O34" s="771"/>
      <c r="P34" s="771"/>
      <c r="Q34" s="772"/>
      <c r="R34" s="41"/>
      <c r="S34" s="11"/>
      <c r="U34" s="35" t="s">
        <v>322</v>
      </c>
      <c r="V34" s="35"/>
      <c r="W34" s="35"/>
      <c r="X34" s="35"/>
      <c r="Y34" s="35"/>
      <c r="Z34" s="35"/>
      <c r="AA34" s="35"/>
      <c r="AB34" s="35"/>
      <c r="AC34" s="35"/>
      <c r="AD34" s="35"/>
      <c r="AE34" s="35"/>
      <c r="AF34" s="35"/>
      <c r="AG34" s="35"/>
    </row>
    <row r="35" spans="1:33" s="12" customFormat="1" ht="11.45" customHeight="1" thickBot="1">
      <c r="A35" s="843"/>
      <c r="B35" s="844"/>
      <c r="C35" s="845"/>
      <c r="D35" s="774"/>
      <c r="E35" s="775"/>
      <c r="F35" s="768"/>
      <c r="G35" s="769"/>
      <c r="H35" s="773"/>
      <c r="I35" s="771"/>
      <c r="J35" s="771"/>
      <c r="K35" s="771"/>
      <c r="L35" s="771"/>
      <c r="M35" s="771"/>
      <c r="N35" s="771"/>
      <c r="O35" s="771"/>
      <c r="P35" s="771"/>
      <c r="Q35" s="772"/>
      <c r="R35" s="41"/>
      <c r="S35" s="11"/>
      <c r="U35" s="35" t="s">
        <v>114</v>
      </c>
      <c r="V35" s="35"/>
      <c r="W35" s="35"/>
      <c r="X35" s="35"/>
      <c r="Y35" s="35"/>
      <c r="Z35" s="35"/>
      <c r="AA35" s="35"/>
      <c r="AB35" s="35"/>
      <c r="AC35" s="35"/>
      <c r="AD35" s="35"/>
      <c r="AE35" s="35"/>
      <c r="AF35" s="35"/>
      <c r="AG35" s="35"/>
    </row>
    <row r="36" spans="1:33" s="12" customFormat="1" ht="11.45" customHeight="1" thickBot="1">
      <c r="A36" s="843"/>
      <c r="B36" s="844"/>
      <c r="C36" s="845"/>
      <c r="D36" s="764" t="s">
        <v>65</v>
      </c>
      <c r="E36" s="765"/>
      <c r="F36" s="766" t="s">
        <v>414</v>
      </c>
      <c r="G36" s="767"/>
      <c r="H36" s="770"/>
      <c r="I36" s="771"/>
      <c r="J36" s="771"/>
      <c r="K36" s="771"/>
      <c r="L36" s="771"/>
      <c r="M36" s="771"/>
      <c r="N36" s="771"/>
      <c r="O36" s="771"/>
      <c r="P36" s="771"/>
      <c r="Q36" s="772"/>
      <c r="R36" s="41"/>
      <c r="S36" s="11"/>
      <c r="U36" s="35" t="s">
        <v>115</v>
      </c>
      <c r="V36" s="35"/>
      <c r="W36" s="35"/>
      <c r="X36" s="35"/>
      <c r="Y36" s="35"/>
      <c r="Z36" s="35"/>
      <c r="AA36" s="35"/>
      <c r="AB36" s="35"/>
      <c r="AC36" s="35"/>
      <c r="AD36" s="35"/>
      <c r="AE36" s="35"/>
      <c r="AF36" s="35"/>
      <c r="AG36" s="35"/>
    </row>
    <row r="37" spans="1:33" s="12" customFormat="1" ht="11.45" customHeight="1" thickBot="1">
      <c r="A37" s="843"/>
      <c r="B37" s="844"/>
      <c r="C37" s="845"/>
      <c r="D37" s="776"/>
      <c r="E37" s="777"/>
      <c r="F37" s="768"/>
      <c r="G37" s="769"/>
      <c r="H37" s="773"/>
      <c r="I37" s="771"/>
      <c r="J37" s="771"/>
      <c r="K37" s="771"/>
      <c r="L37" s="771"/>
      <c r="M37" s="771"/>
      <c r="N37" s="771"/>
      <c r="O37" s="771"/>
      <c r="P37" s="771"/>
      <c r="Q37" s="772"/>
      <c r="R37" s="41"/>
      <c r="S37" s="11"/>
      <c r="U37" s="35" t="s">
        <v>116</v>
      </c>
      <c r="V37" s="35"/>
      <c r="W37" s="35"/>
      <c r="X37" s="35"/>
      <c r="Y37" s="35"/>
      <c r="Z37" s="35"/>
      <c r="AA37" s="35"/>
      <c r="AB37" s="35"/>
      <c r="AC37" s="35"/>
      <c r="AD37" s="35"/>
      <c r="AE37" s="35"/>
      <c r="AF37" s="35"/>
      <c r="AG37" s="35"/>
    </row>
    <row r="38" spans="1:33" ht="12.75" thickBot="1">
      <c r="A38" s="846"/>
      <c r="B38" s="847"/>
      <c r="C38" s="848"/>
      <c r="D38" s="849" t="s">
        <v>374</v>
      </c>
      <c r="E38" s="850"/>
      <c r="F38" s="850"/>
      <c r="G38" s="850"/>
      <c r="H38" s="850"/>
      <c r="I38" s="850"/>
      <c r="J38" s="850"/>
      <c r="K38" s="850"/>
      <c r="L38" s="850"/>
      <c r="M38" s="850"/>
      <c r="N38" s="850"/>
      <c r="O38" s="850"/>
      <c r="P38" s="850"/>
      <c r="Q38" s="851"/>
      <c r="R38" s="147"/>
      <c r="S38" s="147"/>
      <c r="U38" s="157"/>
    </row>
    <row r="39" spans="1:33" s="12" customFormat="1" ht="17.100000000000001" customHeight="1" thickBot="1">
      <c r="A39" s="739" t="s">
        <v>306</v>
      </c>
      <c r="B39" s="740"/>
      <c r="C39" s="741"/>
      <c r="D39" s="745" t="s">
        <v>63</v>
      </c>
      <c r="E39" s="746"/>
      <c r="F39" s="747" t="s">
        <v>211</v>
      </c>
      <c r="G39" s="748"/>
      <c r="H39" s="748"/>
      <c r="I39" s="748"/>
      <c r="J39" s="748"/>
      <c r="K39" s="748"/>
      <c r="L39" s="748"/>
      <c r="M39" s="748"/>
      <c r="N39" s="748"/>
      <c r="O39" s="748"/>
      <c r="P39" s="748"/>
      <c r="Q39" s="749"/>
      <c r="R39" s="41"/>
      <c r="S39" s="148"/>
      <c r="U39" s="35" t="s">
        <v>117</v>
      </c>
      <c r="V39" s="35"/>
      <c r="W39" s="35"/>
      <c r="X39" s="35"/>
      <c r="Y39" s="35"/>
      <c r="Z39" s="35"/>
      <c r="AA39" s="35"/>
      <c r="AB39" s="35"/>
      <c r="AC39" s="35"/>
      <c r="AD39" s="35"/>
      <c r="AE39" s="35"/>
      <c r="AF39" s="35"/>
      <c r="AG39" s="35"/>
    </row>
    <row r="40" spans="1:33" s="12" customFormat="1" ht="12.75" thickBot="1">
      <c r="A40" s="739"/>
      <c r="B40" s="740"/>
      <c r="C40" s="741"/>
      <c r="D40" s="750" t="s">
        <v>64</v>
      </c>
      <c r="E40" s="751"/>
      <c r="F40" s="752" t="s">
        <v>224</v>
      </c>
      <c r="G40" s="753"/>
      <c r="H40" s="754"/>
      <c r="I40" s="755"/>
      <c r="J40" s="755"/>
      <c r="K40" s="755"/>
      <c r="L40" s="755"/>
      <c r="M40" s="755"/>
      <c r="N40" s="755"/>
      <c r="O40" s="755"/>
      <c r="P40" s="755"/>
      <c r="Q40" s="756"/>
      <c r="R40" s="41"/>
      <c r="S40" s="11"/>
      <c r="U40" s="35" t="s">
        <v>118</v>
      </c>
      <c r="V40" s="35"/>
      <c r="W40" s="35"/>
      <c r="X40" s="35"/>
      <c r="Y40" s="35"/>
      <c r="Z40" s="35"/>
      <c r="AA40" s="35"/>
      <c r="AB40" s="35"/>
      <c r="AC40" s="35"/>
      <c r="AD40" s="35"/>
      <c r="AE40" s="35"/>
      <c r="AF40" s="35"/>
      <c r="AG40" s="35"/>
    </row>
    <row r="41" spans="1:33" s="12" customFormat="1" ht="15" customHeight="1" thickBot="1">
      <c r="A41" s="739"/>
      <c r="B41" s="740"/>
      <c r="C41" s="741"/>
      <c r="D41" s="758"/>
      <c r="E41" s="759"/>
      <c r="F41" s="760"/>
      <c r="G41" s="761"/>
      <c r="H41" s="757"/>
      <c r="I41" s="755"/>
      <c r="J41" s="755"/>
      <c r="K41" s="755"/>
      <c r="L41" s="755"/>
      <c r="M41" s="755"/>
      <c r="N41" s="755"/>
      <c r="O41" s="755"/>
      <c r="P41" s="755"/>
      <c r="Q41" s="756"/>
      <c r="R41" s="41"/>
      <c r="S41" s="11"/>
      <c r="U41" s="35" t="s">
        <v>316</v>
      </c>
      <c r="V41" s="35"/>
      <c r="W41" s="35"/>
      <c r="X41" s="35"/>
      <c r="Y41" s="35"/>
      <c r="Z41" s="35"/>
      <c r="AA41" s="35"/>
      <c r="AB41" s="35"/>
      <c r="AC41" s="35"/>
      <c r="AD41" s="35"/>
      <c r="AE41" s="35"/>
      <c r="AF41" s="35"/>
      <c r="AG41" s="35"/>
    </row>
    <row r="42" spans="1:33" s="12" customFormat="1" ht="12.75" thickBot="1">
      <c r="A42" s="739"/>
      <c r="B42" s="740"/>
      <c r="C42" s="741"/>
      <c r="D42" s="750" t="s">
        <v>65</v>
      </c>
      <c r="E42" s="751"/>
      <c r="F42" s="752" t="s">
        <v>224</v>
      </c>
      <c r="G42" s="753"/>
      <c r="H42" s="754"/>
      <c r="I42" s="755"/>
      <c r="J42" s="755"/>
      <c r="K42" s="755"/>
      <c r="L42" s="755"/>
      <c r="M42" s="755"/>
      <c r="N42" s="755"/>
      <c r="O42" s="755"/>
      <c r="P42" s="755"/>
      <c r="Q42" s="756"/>
      <c r="R42" s="41"/>
      <c r="S42" s="11"/>
      <c r="U42" s="35" t="s">
        <v>324</v>
      </c>
      <c r="V42" s="35"/>
      <c r="W42" s="35"/>
      <c r="X42" s="35"/>
      <c r="Y42" s="35"/>
      <c r="Z42" s="35"/>
      <c r="AA42" s="35"/>
      <c r="AB42" s="35"/>
      <c r="AC42" s="35"/>
      <c r="AD42" s="35"/>
      <c r="AE42" s="35"/>
      <c r="AF42" s="35"/>
      <c r="AG42" s="35"/>
    </row>
    <row r="43" spans="1:33" s="12" customFormat="1" ht="15" customHeight="1" thickBot="1">
      <c r="A43" s="742"/>
      <c r="B43" s="743"/>
      <c r="C43" s="744"/>
      <c r="D43" s="762"/>
      <c r="E43" s="763"/>
      <c r="F43" s="760"/>
      <c r="G43" s="761"/>
      <c r="H43" s="757"/>
      <c r="I43" s="755"/>
      <c r="J43" s="755"/>
      <c r="K43" s="755"/>
      <c r="L43" s="755"/>
      <c r="M43" s="755"/>
      <c r="N43" s="755"/>
      <c r="O43" s="755"/>
      <c r="P43" s="755"/>
      <c r="Q43" s="756"/>
      <c r="R43" s="41"/>
      <c r="S43" s="11"/>
      <c r="U43" s="35" t="s">
        <v>323</v>
      </c>
      <c r="V43" s="35"/>
      <c r="W43" s="35"/>
      <c r="X43" s="35"/>
      <c r="Y43" s="35"/>
      <c r="Z43" s="35"/>
      <c r="AA43" s="35"/>
      <c r="AB43" s="35"/>
      <c r="AC43" s="35"/>
      <c r="AD43" s="35"/>
      <c r="AE43" s="35"/>
      <c r="AF43" s="35"/>
      <c r="AG43" s="35"/>
    </row>
    <row r="44" spans="1:33" s="12" customFormat="1" ht="24" customHeight="1" thickBot="1">
      <c r="A44" s="652" t="s">
        <v>417</v>
      </c>
      <c r="B44" s="652"/>
      <c r="C44" s="652"/>
      <c r="D44" s="645" t="s">
        <v>307</v>
      </c>
      <c r="E44" s="502"/>
      <c r="F44" s="653" t="s">
        <v>95</v>
      </c>
      <c r="G44" s="654"/>
      <c r="H44" s="655"/>
      <c r="I44" s="719"/>
      <c r="J44" s="658"/>
      <c r="K44" s="658"/>
      <c r="L44" s="658"/>
      <c r="M44" s="658"/>
      <c r="N44" s="658"/>
      <c r="O44" s="658"/>
      <c r="P44" s="658"/>
      <c r="Q44" s="659"/>
      <c r="R44" s="41"/>
      <c r="S44" s="148"/>
      <c r="U44" s="35" t="s">
        <v>316</v>
      </c>
      <c r="V44" s="35"/>
      <c r="W44" s="35"/>
      <c r="X44" s="35"/>
      <c r="Y44" s="35"/>
      <c r="Z44" s="35"/>
      <c r="AA44" s="35"/>
      <c r="AB44" s="35"/>
      <c r="AC44" s="35"/>
      <c r="AD44" s="35"/>
      <c r="AE44" s="35"/>
      <c r="AF44" s="35"/>
      <c r="AG44" s="35"/>
    </row>
    <row r="45" spans="1:33" s="12" customFormat="1" ht="15.75" customHeight="1" thickBot="1">
      <c r="A45" s="660" t="s">
        <v>309</v>
      </c>
      <c r="B45" s="661"/>
      <c r="C45" s="662"/>
      <c r="D45" s="723" t="s">
        <v>160</v>
      </c>
      <c r="E45" s="724"/>
      <c r="F45" s="705" t="s">
        <v>127</v>
      </c>
      <c r="G45" s="725"/>
      <c r="H45" s="725"/>
      <c r="I45" s="725"/>
      <c r="J45" s="726"/>
      <c r="K45" s="164"/>
      <c r="L45" s="165"/>
      <c r="M45" s="165"/>
      <c r="N45" s="165"/>
      <c r="O45" s="165"/>
      <c r="P45" s="165"/>
      <c r="Q45" s="166"/>
      <c r="R45" s="11"/>
      <c r="S45" s="148"/>
      <c r="U45" s="35" t="s">
        <v>322</v>
      </c>
      <c r="V45" s="35"/>
      <c r="W45" s="35"/>
      <c r="X45" s="35"/>
      <c r="Y45" s="35"/>
      <c r="Z45" s="35"/>
      <c r="AA45" s="35"/>
      <c r="AB45" s="35"/>
      <c r="AC45" s="35"/>
      <c r="AD45" s="35"/>
      <c r="AE45" s="35"/>
      <c r="AF45" s="35"/>
      <c r="AG45" s="35"/>
    </row>
    <row r="46" spans="1:33" s="12" customFormat="1" ht="17.100000000000001" customHeight="1" thickBot="1">
      <c r="A46" s="720"/>
      <c r="B46" s="721"/>
      <c r="C46" s="722"/>
      <c r="D46" s="727" t="s">
        <v>33</v>
      </c>
      <c r="E46" s="728"/>
      <c r="F46" s="728"/>
      <c r="G46" s="729"/>
      <c r="H46" s="730"/>
      <c r="I46" s="731"/>
      <c r="J46" s="732"/>
      <c r="K46" s="167" t="s">
        <v>34</v>
      </c>
      <c r="L46" s="167"/>
      <c r="M46" s="167"/>
      <c r="N46" s="167"/>
      <c r="O46" s="167"/>
      <c r="P46" s="168"/>
      <c r="Q46" s="169"/>
      <c r="R46" s="11"/>
      <c r="S46" s="11"/>
      <c r="U46" s="35" t="s">
        <v>321</v>
      </c>
      <c r="V46" s="35"/>
      <c r="W46" s="35"/>
      <c r="X46" s="35"/>
      <c r="Y46" s="35"/>
      <c r="Z46" s="35"/>
      <c r="AA46" s="35"/>
      <c r="AB46" s="35"/>
      <c r="AC46" s="35"/>
      <c r="AD46" s="35"/>
      <c r="AE46" s="35"/>
      <c r="AF46" s="35"/>
      <c r="AG46" s="35"/>
    </row>
    <row r="47" spans="1:33" s="12" customFormat="1" ht="17.100000000000001" customHeight="1" thickBot="1">
      <c r="A47" s="663"/>
      <c r="B47" s="664"/>
      <c r="C47" s="665"/>
      <c r="D47" s="733" t="s">
        <v>128</v>
      </c>
      <c r="E47" s="734"/>
      <c r="F47" s="734"/>
      <c r="G47" s="734"/>
      <c r="H47" s="734"/>
      <c r="I47" s="734"/>
      <c r="J47" s="734"/>
      <c r="K47" s="734"/>
      <c r="L47" s="734"/>
      <c r="M47" s="734"/>
      <c r="N47" s="735"/>
      <c r="O47" s="736"/>
      <c r="P47" s="737"/>
      <c r="Q47" s="738"/>
      <c r="R47" s="41"/>
      <c r="S47" s="11"/>
      <c r="U47" s="35" t="s">
        <v>320</v>
      </c>
      <c r="V47" s="35"/>
      <c r="W47" s="35"/>
      <c r="X47" s="35"/>
      <c r="Y47" s="35"/>
      <c r="Z47" s="35"/>
      <c r="AA47" s="35"/>
      <c r="AB47" s="35"/>
      <c r="AC47" s="35"/>
      <c r="AD47" s="35"/>
      <c r="AE47" s="35"/>
      <c r="AF47" s="35"/>
      <c r="AG47" s="35"/>
    </row>
    <row r="48" spans="1:33" ht="17.100000000000001" customHeight="1" thickBot="1">
      <c r="A48" s="680" t="s">
        <v>310</v>
      </c>
      <c r="B48" s="681"/>
      <c r="C48" s="682"/>
      <c r="D48" s="686" t="s">
        <v>130</v>
      </c>
      <c r="E48" s="687"/>
      <c r="F48" s="653" t="s">
        <v>95</v>
      </c>
      <c r="G48" s="654"/>
      <c r="H48" s="688" t="s">
        <v>32</v>
      </c>
      <c r="I48" s="689"/>
      <c r="J48" s="689"/>
      <c r="K48" s="689"/>
      <c r="L48" s="689"/>
      <c r="M48" s="690"/>
      <c r="N48" s="691"/>
      <c r="O48" s="692"/>
      <c r="P48" s="692"/>
      <c r="Q48" s="693"/>
      <c r="R48" s="147"/>
      <c r="S48" s="148"/>
      <c r="U48" s="35" t="s">
        <v>319</v>
      </c>
    </row>
    <row r="49" spans="1:33" ht="17.100000000000001" customHeight="1" thickBot="1">
      <c r="A49" s="683"/>
      <c r="B49" s="684"/>
      <c r="C49" s="685"/>
      <c r="D49" s="694" t="s">
        <v>129</v>
      </c>
      <c r="E49" s="695"/>
      <c r="F49" s="695"/>
      <c r="G49" s="696"/>
      <c r="H49" s="653" t="s">
        <v>220</v>
      </c>
      <c r="I49" s="654"/>
      <c r="J49" s="654"/>
      <c r="K49" s="654"/>
      <c r="L49" s="654"/>
      <c r="M49" s="654"/>
      <c r="N49" s="654"/>
      <c r="O49" s="654"/>
      <c r="P49" s="654"/>
      <c r="Q49" s="655"/>
      <c r="R49" s="147"/>
      <c r="S49" s="148"/>
      <c r="U49" s="163" t="s">
        <v>318</v>
      </c>
    </row>
    <row r="50" spans="1:33" ht="17.100000000000001" customHeight="1" thickBot="1">
      <c r="A50" s="697" t="s">
        <v>311</v>
      </c>
      <c r="B50" s="698"/>
      <c r="C50" s="699"/>
      <c r="D50" s="703" t="s">
        <v>79</v>
      </c>
      <c r="E50" s="704"/>
      <c r="F50" s="705" t="s">
        <v>102</v>
      </c>
      <c r="G50" s="706"/>
      <c r="H50" s="707"/>
      <c r="I50" s="170"/>
      <c r="J50" s="171"/>
      <c r="K50" s="171"/>
      <c r="L50" s="172"/>
      <c r="M50" s="173"/>
      <c r="N50" s="173"/>
      <c r="O50" s="173"/>
      <c r="P50" s="173"/>
      <c r="Q50" s="174"/>
      <c r="R50" s="147"/>
      <c r="S50" s="148"/>
      <c r="U50" s="151" t="s">
        <v>317</v>
      </c>
    </row>
    <row r="51" spans="1:33" ht="17.100000000000001" customHeight="1" thickBot="1">
      <c r="A51" s="700"/>
      <c r="B51" s="701"/>
      <c r="C51" s="702"/>
      <c r="D51" s="708" t="s">
        <v>93</v>
      </c>
      <c r="E51" s="709"/>
      <c r="F51" s="710"/>
      <c r="G51" s="711"/>
      <c r="H51" s="712"/>
      <c r="I51" s="713" t="s">
        <v>61</v>
      </c>
      <c r="J51" s="714"/>
      <c r="K51" s="715"/>
      <c r="L51" s="716"/>
      <c r="M51" s="717"/>
      <c r="N51" s="717"/>
      <c r="O51" s="717"/>
      <c r="P51" s="717"/>
      <c r="Q51" s="718"/>
      <c r="R51" s="147"/>
      <c r="S51" s="147"/>
      <c r="U51" s="151" t="s">
        <v>316</v>
      </c>
    </row>
    <row r="52" spans="1:33" s="12" customFormat="1" ht="24" customHeight="1" thickBot="1">
      <c r="A52" s="652" t="s">
        <v>312</v>
      </c>
      <c r="B52" s="652"/>
      <c r="C52" s="652"/>
      <c r="D52" s="645" t="s">
        <v>307</v>
      </c>
      <c r="E52" s="502"/>
      <c r="F52" s="653" t="s">
        <v>95</v>
      </c>
      <c r="G52" s="654"/>
      <c r="H52" s="655"/>
      <c r="I52" s="656"/>
      <c r="J52" s="657"/>
      <c r="K52" s="657"/>
      <c r="L52" s="658"/>
      <c r="M52" s="658"/>
      <c r="N52" s="658"/>
      <c r="O52" s="658"/>
      <c r="P52" s="658"/>
      <c r="Q52" s="659"/>
      <c r="R52" s="41"/>
      <c r="S52" s="148"/>
      <c r="U52" s="35" t="s">
        <v>315</v>
      </c>
      <c r="V52" s="35"/>
      <c r="W52" s="35"/>
      <c r="X52" s="35"/>
      <c r="Y52" s="35"/>
      <c r="Z52" s="35"/>
      <c r="AA52" s="35"/>
      <c r="AB52" s="35"/>
      <c r="AC52" s="35"/>
      <c r="AD52" s="35"/>
      <c r="AE52" s="35"/>
      <c r="AF52" s="35"/>
      <c r="AG52" s="35"/>
    </row>
    <row r="53" spans="1:33" s="12" customFormat="1" ht="17.100000000000001" customHeight="1" thickBot="1">
      <c r="A53" s="660" t="s">
        <v>313</v>
      </c>
      <c r="B53" s="661"/>
      <c r="C53" s="662"/>
      <c r="D53" s="645" t="s">
        <v>36</v>
      </c>
      <c r="E53" s="502"/>
      <c r="F53" s="666" t="s">
        <v>95</v>
      </c>
      <c r="G53" s="667"/>
      <c r="H53" s="668"/>
      <c r="I53" s="669" t="s">
        <v>37</v>
      </c>
      <c r="J53" s="670"/>
      <c r="K53" s="671"/>
      <c r="L53" s="672"/>
      <c r="M53" s="673"/>
      <c r="N53" s="673"/>
      <c r="O53" s="673"/>
      <c r="P53" s="673"/>
      <c r="Q53" s="674"/>
      <c r="R53" s="41"/>
      <c r="S53" s="148"/>
      <c r="U53" s="35" t="s">
        <v>135</v>
      </c>
      <c r="V53" s="35"/>
      <c r="W53" s="35"/>
      <c r="X53" s="35"/>
      <c r="Y53" s="35"/>
      <c r="Z53" s="35"/>
      <c r="AA53" s="35"/>
      <c r="AB53" s="35"/>
      <c r="AC53" s="35"/>
      <c r="AD53" s="35"/>
      <c r="AE53" s="35"/>
      <c r="AF53" s="35"/>
      <c r="AG53" s="35"/>
    </row>
    <row r="54" spans="1:33" s="12" customFormat="1" ht="17.100000000000001" customHeight="1" thickBot="1">
      <c r="A54" s="663"/>
      <c r="B54" s="664"/>
      <c r="C54" s="665"/>
      <c r="D54" s="675" t="s">
        <v>153</v>
      </c>
      <c r="E54" s="676"/>
      <c r="F54" s="677"/>
      <c r="G54" s="678"/>
      <c r="H54" s="678"/>
      <c r="I54" s="678"/>
      <c r="J54" s="678"/>
      <c r="K54" s="678"/>
      <c r="L54" s="678"/>
      <c r="M54" s="678"/>
      <c r="N54" s="678"/>
      <c r="O54" s="678"/>
      <c r="P54" s="678"/>
      <c r="Q54" s="679"/>
      <c r="R54" s="41"/>
      <c r="S54" s="11"/>
      <c r="U54" s="35" t="s">
        <v>308</v>
      </c>
      <c r="V54" s="35"/>
      <c r="W54" s="35"/>
      <c r="X54" s="35"/>
      <c r="Y54" s="35"/>
      <c r="Z54" s="35"/>
      <c r="AA54" s="35"/>
      <c r="AB54" s="35"/>
      <c r="AC54" s="35"/>
      <c r="AD54" s="35"/>
      <c r="AE54" s="35"/>
      <c r="AF54" s="35"/>
      <c r="AG54" s="35"/>
    </row>
    <row r="55" spans="1:33" ht="18" customHeight="1" thickBot="1">
      <c r="A55" s="642" t="s">
        <v>291</v>
      </c>
      <c r="B55" s="643"/>
      <c r="C55" s="644"/>
      <c r="D55" s="645" t="s">
        <v>79</v>
      </c>
      <c r="E55" s="502"/>
      <c r="F55" s="646" t="s">
        <v>95</v>
      </c>
      <c r="G55" s="647"/>
      <c r="H55" s="648"/>
      <c r="I55" s="649" t="s">
        <v>314</v>
      </c>
      <c r="J55" s="650"/>
      <c r="K55" s="650"/>
      <c r="L55" s="650"/>
      <c r="M55" s="650"/>
      <c r="N55" s="650"/>
      <c r="O55" s="650"/>
      <c r="P55" s="650"/>
      <c r="Q55" s="651"/>
      <c r="R55" s="147"/>
      <c r="S55" s="148"/>
      <c r="U55" s="151" t="s">
        <v>215</v>
      </c>
    </row>
    <row r="56" spans="1:33" ht="4.5" customHeight="1" thickBot="1">
      <c r="A56" s="175"/>
      <c r="B56" s="176"/>
      <c r="C56" s="175"/>
      <c r="D56" s="175"/>
      <c r="E56" s="177"/>
      <c r="F56" s="177"/>
      <c r="G56" s="177"/>
      <c r="H56" s="177"/>
      <c r="I56" s="178"/>
      <c r="J56" s="178"/>
      <c r="K56" s="178"/>
      <c r="L56" s="178"/>
      <c r="M56" s="178"/>
      <c r="N56" s="178"/>
      <c r="O56" s="178"/>
      <c r="P56" s="178"/>
      <c r="Q56" s="178"/>
      <c r="R56" s="147"/>
      <c r="S56" s="148"/>
      <c r="U56" s="151" t="s">
        <v>123</v>
      </c>
    </row>
    <row r="57" spans="1:33" s="12" customFormat="1" ht="10.5" customHeight="1" thickBot="1">
      <c r="A57" s="179" t="s">
        <v>42</v>
      </c>
      <c r="B57" s="180"/>
      <c r="C57" s="151" t="s">
        <v>43</v>
      </c>
      <c r="D57" s="151"/>
      <c r="E57" s="151"/>
      <c r="F57" s="151"/>
      <c r="G57" s="181"/>
      <c r="H57" s="151"/>
      <c r="I57" s="151"/>
      <c r="J57" s="151"/>
      <c r="K57" s="151"/>
      <c r="L57" s="151"/>
      <c r="M57" s="151"/>
      <c r="N57" s="151"/>
      <c r="O57" s="151"/>
      <c r="P57" s="151"/>
      <c r="Q57" s="151"/>
      <c r="R57" s="41"/>
      <c r="S57" s="148"/>
      <c r="U57" s="151" t="s">
        <v>124</v>
      </c>
      <c r="V57" s="35"/>
      <c r="W57" s="35"/>
      <c r="X57" s="35"/>
      <c r="Y57" s="35"/>
      <c r="Z57" s="35"/>
      <c r="AA57" s="35"/>
      <c r="AB57" s="35"/>
      <c r="AC57" s="35"/>
      <c r="AD57" s="35"/>
      <c r="AE57" s="35"/>
      <c r="AF57" s="35"/>
      <c r="AG57" s="35"/>
    </row>
    <row r="58" spans="1:33" s="151" customFormat="1" ht="10.5" customHeight="1" thickBot="1">
      <c r="A58" s="179"/>
      <c r="B58" s="182"/>
      <c r="C58" s="151" t="s">
        <v>156</v>
      </c>
      <c r="G58" s="181"/>
      <c r="R58" s="183"/>
      <c r="S58" s="183"/>
      <c r="U58" s="151" t="s">
        <v>125</v>
      </c>
    </row>
    <row r="59" spans="1:33" s="151" customFormat="1" ht="10.5" customHeight="1">
      <c r="A59" s="184" t="s">
        <v>45</v>
      </c>
      <c r="B59" s="151" t="s">
        <v>46</v>
      </c>
      <c r="U59" s="151" t="s">
        <v>126</v>
      </c>
    </row>
    <row r="60" spans="1:33" s="151" customFormat="1" ht="10.5" customHeight="1">
      <c r="A60" s="184" t="s">
        <v>47</v>
      </c>
      <c r="B60" s="586" t="s">
        <v>443</v>
      </c>
      <c r="C60" s="586"/>
      <c r="D60" s="586"/>
      <c r="E60" s="586"/>
      <c r="F60" s="586"/>
      <c r="G60" s="586"/>
      <c r="H60" s="586"/>
      <c r="I60" s="586"/>
      <c r="J60" s="586"/>
      <c r="K60" s="586"/>
      <c r="L60" s="586"/>
      <c r="M60" s="586"/>
      <c r="U60" s="151" t="s">
        <v>271</v>
      </c>
    </row>
    <row r="61" spans="1:33" s="151" customFormat="1">
      <c r="A61" s="150"/>
      <c r="B61" s="150"/>
      <c r="C61" s="150"/>
      <c r="D61" s="150"/>
      <c r="E61" s="150"/>
      <c r="F61" s="150"/>
      <c r="G61" s="152"/>
      <c r="H61" s="150"/>
      <c r="I61" s="150"/>
      <c r="J61" s="150"/>
      <c r="K61" s="150"/>
      <c r="L61" s="150"/>
      <c r="M61" s="150"/>
      <c r="N61" s="150"/>
      <c r="O61" s="150"/>
      <c r="P61" s="150"/>
      <c r="Q61" s="150"/>
      <c r="U61" s="151" t="s">
        <v>35</v>
      </c>
    </row>
    <row r="62" spans="1:33" ht="12" customHeight="1">
      <c r="U62" s="151" t="s">
        <v>221</v>
      </c>
    </row>
    <row r="63" spans="1:33" ht="12" customHeight="1">
      <c r="U63" s="151" t="s">
        <v>135</v>
      </c>
    </row>
    <row r="64" spans="1:33" ht="12" customHeight="1">
      <c r="U64" s="151" t="s">
        <v>137</v>
      </c>
    </row>
    <row r="65" spans="7:21" ht="12" customHeight="1">
      <c r="U65" s="151" t="s">
        <v>135</v>
      </c>
    </row>
    <row r="66" spans="7:21" ht="12" customHeight="1"/>
    <row r="67" spans="7:21" ht="12" customHeight="1">
      <c r="U67" s="150"/>
    </row>
    <row r="68" spans="7:21" ht="12" customHeight="1">
      <c r="U68" s="150"/>
    </row>
    <row r="69" spans="7:21" ht="12" customHeight="1">
      <c r="U69" s="150"/>
    </row>
    <row r="70" spans="7:21" ht="12" customHeight="1">
      <c r="U70" s="150"/>
    </row>
    <row r="71" spans="7:21" ht="12" customHeight="1">
      <c r="U71" s="150"/>
    </row>
    <row r="72" spans="7:21" ht="12" customHeight="1">
      <c r="G72" s="150"/>
      <c r="U72" s="150"/>
    </row>
    <row r="73" spans="7:21" ht="12" customHeight="1">
      <c r="G73" s="150"/>
      <c r="U73" s="150"/>
    </row>
    <row r="74" spans="7:21" ht="12" customHeight="1">
      <c r="G74" s="150"/>
      <c r="U74" s="150"/>
    </row>
    <row r="75" spans="7:21" ht="12" customHeight="1">
      <c r="G75" s="150"/>
      <c r="U75" s="150"/>
    </row>
    <row r="76" spans="7:21" ht="12" customHeight="1">
      <c r="G76" s="150"/>
      <c r="U76" s="150"/>
    </row>
    <row r="77" spans="7:21" ht="12" customHeight="1">
      <c r="G77" s="150"/>
      <c r="U77" s="150"/>
    </row>
    <row r="78" spans="7:21" ht="12" customHeight="1">
      <c r="G78" s="150"/>
      <c r="U78" s="150"/>
    </row>
    <row r="79" spans="7:21" ht="12" customHeight="1">
      <c r="G79" s="150"/>
      <c r="U79" s="150"/>
    </row>
    <row r="80" spans="7:21" ht="12" customHeight="1">
      <c r="G80" s="150"/>
    </row>
    <row r="81" spans="7:7" ht="12" customHeight="1">
      <c r="G81" s="150"/>
    </row>
    <row r="82" spans="7:7" ht="12" customHeight="1">
      <c r="G82" s="150"/>
    </row>
    <row r="83" spans="7:7" ht="12" customHeight="1">
      <c r="G83" s="150"/>
    </row>
    <row r="84" spans="7:7" ht="12" customHeight="1">
      <c r="G84" s="150"/>
    </row>
    <row r="85" spans="7:7" ht="12" customHeight="1">
      <c r="G85" s="150"/>
    </row>
    <row r="86" spans="7:7" ht="12" customHeight="1">
      <c r="G86" s="150"/>
    </row>
    <row r="87" spans="7:7" ht="12" customHeight="1">
      <c r="G87" s="150"/>
    </row>
    <row r="88" spans="7:7" ht="12" customHeight="1">
      <c r="G88" s="150"/>
    </row>
    <row r="89" spans="7:7" ht="12" customHeight="1">
      <c r="G89" s="150"/>
    </row>
    <row r="90" spans="7:7" ht="12" customHeight="1">
      <c r="G90" s="150"/>
    </row>
    <row r="91" spans="7:7" ht="12" customHeight="1">
      <c r="G91" s="150"/>
    </row>
    <row r="92" spans="7:7" ht="12" customHeight="1">
      <c r="G92" s="150"/>
    </row>
    <row r="93" spans="7:7" ht="12" customHeight="1">
      <c r="G93" s="150"/>
    </row>
    <row r="94" spans="7:7" ht="12" customHeight="1">
      <c r="G94" s="150"/>
    </row>
    <row r="95" spans="7:7" ht="12" customHeight="1">
      <c r="G95" s="150"/>
    </row>
    <row r="96" spans="7:7" ht="12" customHeight="1">
      <c r="G96" s="150"/>
    </row>
    <row r="97" spans="7:7" ht="12" customHeight="1">
      <c r="G97" s="150"/>
    </row>
    <row r="98" spans="7:7" ht="12" customHeight="1">
      <c r="G98" s="150"/>
    </row>
    <row r="99" spans="7:7" ht="12" customHeight="1">
      <c r="G99" s="150"/>
    </row>
    <row r="100" spans="7:7" ht="12" customHeight="1">
      <c r="G100" s="150"/>
    </row>
    <row r="101" spans="7:7" ht="12" customHeight="1">
      <c r="G101" s="150"/>
    </row>
    <row r="102" spans="7:7" ht="12" customHeight="1">
      <c r="G102" s="150"/>
    </row>
    <row r="103" spans="7:7" ht="12" customHeight="1">
      <c r="G103" s="150"/>
    </row>
    <row r="104" spans="7:7" ht="12" customHeight="1">
      <c r="G104" s="150"/>
    </row>
    <row r="105" spans="7:7" ht="12" customHeight="1">
      <c r="G105" s="150"/>
    </row>
    <row r="106" spans="7:7" ht="12" customHeight="1">
      <c r="G106" s="150"/>
    </row>
    <row r="107" spans="7:7" ht="12" customHeight="1">
      <c r="G107" s="150"/>
    </row>
    <row r="108" spans="7:7" ht="12" customHeight="1">
      <c r="G108" s="150"/>
    </row>
    <row r="109" spans="7:7" ht="12" customHeight="1">
      <c r="G109" s="150"/>
    </row>
    <row r="110" spans="7:7" ht="12" customHeight="1">
      <c r="G110" s="150"/>
    </row>
    <row r="111" spans="7:7" ht="12" customHeight="1">
      <c r="G111" s="150"/>
    </row>
    <row r="112" spans="7:7">
      <c r="G112" s="150"/>
    </row>
    <row r="113" spans="7:7">
      <c r="G113" s="150"/>
    </row>
    <row r="114" spans="7:7">
      <c r="G114" s="150"/>
    </row>
    <row r="115" spans="7:7">
      <c r="G115" s="150"/>
    </row>
    <row r="116" spans="7:7">
      <c r="G116" s="150"/>
    </row>
    <row r="117" spans="7:7">
      <c r="G117" s="150"/>
    </row>
    <row r="118" spans="7:7">
      <c r="G118" s="150"/>
    </row>
    <row r="119" spans="7:7">
      <c r="G119" s="150"/>
    </row>
    <row r="121" spans="7:7">
      <c r="G121" s="150"/>
    </row>
    <row r="122" spans="7:7">
      <c r="G122" s="150"/>
    </row>
    <row r="123" spans="7:7">
      <c r="G123" s="150"/>
    </row>
    <row r="124" spans="7:7">
      <c r="G124" s="150"/>
    </row>
    <row r="125" spans="7:7">
      <c r="G125" s="150"/>
    </row>
    <row r="126" spans="7:7">
      <c r="G126" s="150"/>
    </row>
    <row r="127" spans="7:7">
      <c r="G127" s="150"/>
    </row>
    <row r="128" spans="7:7">
      <c r="G128" s="150"/>
    </row>
    <row r="130" spans="7:7">
      <c r="G130" s="150"/>
    </row>
    <row r="131" spans="7:7">
      <c r="G131" s="150"/>
    </row>
    <row r="136" spans="7:7">
      <c r="G136" s="150"/>
    </row>
    <row r="137" spans="7:7">
      <c r="G137" s="150"/>
    </row>
    <row r="138" spans="7:7">
      <c r="G138" s="150"/>
    </row>
    <row r="139" spans="7:7">
      <c r="G139" s="150"/>
    </row>
    <row r="140" spans="7:7">
      <c r="G140" s="150"/>
    </row>
    <row r="141" spans="7:7">
      <c r="G141" s="150"/>
    </row>
  </sheetData>
  <sheetProtection sheet="1" selectLockedCells="1"/>
  <mergeCells count="133">
    <mergeCell ref="B60:M60"/>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18:G18"/>
    <mergeCell ref="H18:Q18"/>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33:E33"/>
    <mergeCell ref="F33:Q33"/>
    <mergeCell ref="D34:E34"/>
    <mergeCell ref="F34:G35"/>
    <mergeCell ref="H34:Q35"/>
    <mergeCell ref="D35:E35"/>
    <mergeCell ref="D36:E36"/>
    <mergeCell ref="F36:G37"/>
    <mergeCell ref="H36:Q37"/>
    <mergeCell ref="D37:E37"/>
    <mergeCell ref="A39:C43"/>
    <mergeCell ref="D39:E39"/>
    <mergeCell ref="F39:Q39"/>
    <mergeCell ref="D40:E40"/>
    <mergeCell ref="F40:G40"/>
    <mergeCell ref="H40:Q41"/>
    <mergeCell ref="D41:E41"/>
    <mergeCell ref="F41:G41"/>
    <mergeCell ref="D42:E42"/>
    <mergeCell ref="F42:G42"/>
    <mergeCell ref="H42:Q43"/>
    <mergeCell ref="D43:E43"/>
    <mergeCell ref="F43:G43"/>
    <mergeCell ref="A44:C44"/>
    <mergeCell ref="D44:E44"/>
    <mergeCell ref="F44:H44"/>
    <mergeCell ref="I44:Q44"/>
    <mergeCell ref="A45:C47"/>
    <mergeCell ref="D45:E45"/>
    <mergeCell ref="F45:J45"/>
    <mergeCell ref="D46:G46"/>
    <mergeCell ref="H46:J46"/>
    <mergeCell ref="D47:N47"/>
    <mergeCell ref="O47:Q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s>
  <phoneticPr fontId="3"/>
  <dataValidations count="28">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sqref="O47:Q47" xr:uid="{00000000-0002-0000-0300-00001B000000}"/>
    <dataValidation errorStyle="warning" allowBlank="1" showInputMessage="1" showErrorMessage="1" prompt="入力は_x000a_西暦/月/日" sqref="N48:Q48" xr:uid="{00000000-0002-0000-0300-00001C000000}"/>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70" zoomScaleNormal="70"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34" t="s">
        <v>450</v>
      </c>
      <c r="B1" s="33"/>
      <c r="C1" s="33"/>
      <c r="D1" s="33"/>
      <c r="E1" s="33"/>
      <c r="F1" s="33"/>
      <c r="G1" s="33"/>
      <c r="H1" s="33"/>
      <c r="I1" s="33"/>
      <c r="J1" s="33"/>
      <c r="K1" s="33"/>
      <c r="L1" s="33"/>
      <c r="M1" s="33"/>
      <c r="N1" s="33"/>
    </row>
    <row r="2" spans="1:25" s="124" customFormat="1" ht="12.75" thickBot="1">
      <c r="A2" s="123"/>
      <c r="B2" s="123"/>
      <c r="C2" s="123"/>
      <c r="D2" s="123"/>
      <c r="E2" s="123"/>
      <c r="H2" s="884" t="s">
        <v>0</v>
      </c>
      <c r="I2" s="885"/>
      <c r="J2" s="886">
        <f>'様式-共1-Ⅰ（建築）'!H2</f>
        <v>21101204</v>
      </c>
      <c r="K2" s="887"/>
      <c r="L2" s="887"/>
      <c r="M2" s="888"/>
      <c r="N2" s="125"/>
      <c r="O2" s="123"/>
      <c r="P2" s="123"/>
    </row>
    <row r="3" spans="1:25" s="150" customFormat="1" ht="10.5" customHeight="1">
      <c r="C3" s="147"/>
      <c r="D3" s="147"/>
      <c r="E3" s="147"/>
      <c r="G3" s="152"/>
      <c r="H3" s="148"/>
      <c r="I3" s="148"/>
      <c r="J3" s="185"/>
      <c r="K3" s="185"/>
      <c r="L3" s="185"/>
      <c r="M3" s="185"/>
      <c r="N3" s="185"/>
      <c r="O3" s="185"/>
      <c r="P3" s="185"/>
      <c r="Q3" s="149"/>
      <c r="R3" s="147"/>
      <c r="S3" s="147"/>
      <c r="U3" s="186"/>
      <c r="V3" s="186"/>
      <c r="W3" s="186"/>
      <c r="X3" s="186"/>
      <c r="Y3" s="186"/>
    </row>
    <row r="4" spans="1:25" s="124" customFormat="1" ht="23.25" customHeight="1" thickBot="1">
      <c r="A4" s="889" t="s">
        <v>78</v>
      </c>
      <c r="B4" s="889"/>
      <c r="C4" s="889"/>
      <c r="D4" s="889"/>
      <c r="E4" s="889"/>
      <c r="F4" s="889"/>
      <c r="G4" s="889"/>
      <c r="H4" s="889"/>
      <c r="I4" s="889"/>
      <c r="J4" s="889"/>
      <c r="K4" s="889"/>
      <c r="L4" s="889"/>
      <c r="M4" s="889"/>
      <c r="N4" s="889"/>
      <c r="O4" s="123"/>
      <c r="P4" s="123"/>
    </row>
    <row r="5" spans="1:25" s="127" customFormat="1" ht="18" customHeight="1" thickBot="1">
      <c r="A5" s="126" t="s">
        <v>1</v>
      </c>
      <c r="B5" s="890" t="str">
        <f>'様式-共1-Ⅰ（建築）'!B7</f>
        <v>地下鉄南北線八乙女駅外１駅エスカレーター設備増設建築及び建築設備工事</v>
      </c>
      <c r="C5" s="891"/>
      <c r="D5" s="891"/>
      <c r="E5" s="891"/>
      <c r="F5" s="891"/>
      <c r="G5" s="891"/>
      <c r="H5" s="891"/>
      <c r="I5" s="891"/>
      <c r="J5" s="891"/>
      <c r="K5" s="891"/>
      <c r="L5" s="891"/>
      <c r="M5" s="891"/>
      <c r="N5" s="892"/>
    </row>
    <row r="6" spans="1:25" ht="12.75" customHeight="1">
      <c r="A6" s="33"/>
      <c r="B6" s="33"/>
      <c r="C6" s="33"/>
      <c r="D6" s="33"/>
      <c r="E6" s="33"/>
      <c r="F6" s="33"/>
      <c r="G6" s="33"/>
      <c r="H6" s="33"/>
      <c r="I6" s="33"/>
      <c r="J6" s="33"/>
      <c r="K6" s="33"/>
      <c r="L6" s="33"/>
      <c r="M6" s="33"/>
      <c r="N6" s="33"/>
    </row>
    <row r="7" spans="1:25" ht="12.75" customHeight="1" thickBot="1">
      <c r="A7" s="33"/>
      <c r="B7" s="33"/>
      <c r="C7" s="33"/>
      <c r="D7" s="33"/>
      <c r="E7" s="33"/>
      <c r="F7" s="33"/>
      <c r="G7" s="33"/>
      <c r="H7" s="33"/>
      <c r="I7" s="33"/>
      <c r="J7" s="33"/>
      <c r="K7" s="33"/>
      <c r="L7" s="33"/>
      <c r="M7" s="33"/>
      <c r="N7" s="33"/>
    </row>
    <row r="8" spans="1:25" ht="14.25" thickBot="1">
      <c r="A8" s="893">
        <v>1</v>
      </c>
      <c r="B8" s="895" t="s">
        <v>411</v>
      </c>
      <c r="C8" s="896"/>
      <c r="D8" s="896"/>
      <c r="E8" s="896"/>
      <c r="F8" s="896"/>
      <c r="G8" s="896"/>
      <c r="H8" s="897"/>
      <c r="I8" s="898" t="s">
        <v>60</v>
      </c>
      <c r="J8" s="893"/>
      <c r="K8" s="899"/>
      <c r="L8" s="900"/>
      <c r="M8" s="900"/>
      <c r="N8" s="901"/>
    </row>
    <row r="9" spans="1:25" ht="21.75" customHeight="1" thickBot="1">
      <c r="A9" s="893"/>
      <c r="B9" s="905" t="s">
        <v>412</v>
      </c>
      <c r="C9" s="906"/>
      <c r="D9" s="906"/>
      <c r="E9" s="906"/>
      <c r="F9" s="906"/>
      <c r="G9" s="906"/>
      <c r="H9" s="907"/>
      <c r="I9" s="898"/>
      <c r="J9" s="893"/>
      <c r="K9" s="902"/>
      <c r="L9" s="903"/>
      <c r="M9" s="903"/>
      <c r="N9" s="904"/>
    </row>
    <row r="10" spans="1:25" ht="18" customHeight="1" thickBot="1">
      <c r="A10" s="894"/>
      <c r="B10" s="871" t="s">
        <v>66</v>
      </c>
      <c r="C10" s="908"/>
      <c r="D10" s="915"/>
      <c r="E10" s="916"/>
      <c r="F10" s="916"/>
      <c r="G10" s="916"/>
      <c r="H10" s="921"/>
      <c r="I10" s="922" t="s">
        <v>61</v>
      </c>
      <c r="J10" s="923"/>
      <c r="K10" s="924"/>
      <c r="L10" s="925"/>
      <c r="M10" s="925"/>
      <c r="N10" s="926"/>
    </row>
    <row r="11" spans="1:25" ht="18" customHeight="1" thickBot="1">
      <c r="A11" s="894"/>
      <c r="B11" s="893" t="s">
        <v>157</v>
      </c>
      <c r="C11" s="909"/>
      <c r="D11" s="915"/>
      <c r="E11" s="916"/>
      <c r="F11" s="916"/>
      <c r="G11" s="916"/>
      <c r="H11" s="921"/>
      <c r="I11" s="922" t="s">
        <v>86</v>
      </c>
      <c r="J11" s="923"/>
      <c r="K11" s="927"/>
      <c r="L11" s="928"/>
      <c r="M11" s="928"/>
      <c r="N11" s="929"/>
    </row>
    <row r="12" spans="1:25" ht="18" customHeight="1" thickBot="1">
      <c r="A12" s="894"/>
      <c r="B12" s="893" t="s">
        <v>67</v>
      </c>
      <c r="C12" s="909"/>
      <c r="D12" s="910"/>
      <c r="E12" s="911"/>
      <c r="F12" s="911"/>
      <c r="G12" s="911"/>
      <c r="H12" s="912"/>
      <c r="I12" s="913" t="s">
        <v>69</v>
      </c>
      <c r="J12" s="914"/>
      <c r="K12" s="910"/>
      <c r="L12" s="911"/>
      <c r="M12" s="911"/>
      <c r="N12" s="912"/>
    </row>
    <row r="13" spans="1:25" ht="18" customHeight="1" thickBot="1">
      <c r="A13" s="894"/>
      <c r="B13" s="893" t="s">
        <v>68</v>
      </c>
      <c r="C13" s="909"/>
      <c r="D13" s="915" t="s">
        <v>218</v>
      </c>
      <c r="E13" s="916"/>
      <c r="F13" s="916"/>
      <c r="G13" s="917"/>
      <c r="H13" s="918" t="s">
        <v>83</v>
      </c>
      <c r="I13" s="919"/>
      <c r="J13" s="920" t="s">
        <v>218</v>
      </c>
      <c r="K13" s="916"/>
      <c r="L13" s="916"/>
      <c r="M13" s="916"/>
      <c r="N13" s="921"/>
    </row>
    <row r="14" spans="1:25" ht="14.25" thickBot="1">
      <c r="A14" s="893">
        <v>2</v>
      </c>
      <c r="B14" s="895" t="s">
        <v>411</v>
      </c>
      <c r="C14" s="896"/>
      <c r="D14" s="896"/>
      <c r="E14" s="896"/>
      <c r="F14" s="896"/>
      <c r="G14" s="896"/>
      <c r="H14" s="897"/>
      <c r="I14" s="898" t="s">
        <v>60</v>
      </c>
      <c r="J14" s="893"/>
      <c r="K14" s="899"/>
      <c r="L14" s="900"/>
      <c r="M14" s="900"/>
      <c r="N14" s="901"/>
    </row>
    <row r="15" spans="1:25" ht="21.75" customHeight="1" thickBot="1">
      <c r="A15" s="893"/>
      <c r="B15" s="905" t="s">
        <v>412</v>
      </c>
      <c r="C15" s="906"/>
      <c r="D15" s="906"/>
      <c r="E15" s="906"/>
      <c r="F15" s="906"/>
      <c r="G15" s="906"/>
      <c r="H15" s="907"/>
      <c r="I15" s="898"/>
      <c r="J15" s="893"/>
      <c r="K15" s="902"/>
      <c r="L15" s="903"/>
      <c r="M15" s="903"/>
      <c r="N15" s="904"/>
    </row>
    <row r="16" spans="1:25" ht="18" customHeight="1" thickBot="1">
      <c r="A16" s="894"/>
      <c r="B16" s="871" t="s">
        <v>66</v>
      </c>
      <c r="C16" s="908"/>
      <c r="D16" s="915"/>
      <c r="E16" s="916"/>
      <c r="F16" s="916"/>
      <c r="G16" s="916"/>
      <c r="H16" s="921"/>
      <c r="I16" s="898" t="s">
        <v>61</v>
      </c>
      <c r="J16" s="893"/>
      <c r="K16" s="924"/>
      <c r="L16" s="925"/>
      <c r="M16" s="925"/>
      <c r="N16" s="926"/>
    </row>
    <row r="17" spans="1:14" ht="18" customHeight="1" thickBot="1">
      <c r="A17" s="894"/>
      <c r="B17" s="893" t="s">
        <v>157</v>
      </c>
      <c r="C17" s="909"/>
      <c r="D17" s="915"/>
      <c r="E17" s="916"/>
      <c r="F17" s="916"/>
      <c r="G17" s="916"/>
      <c r="H17" s="921"/>
      <c r="I17" s="922" t="s">
        <v>86</v>
      </c>
      <c r="J17" s="923"/>
      <c r="K17" s="927"/>
      <c r="L17" s="928"/>
      <c r="M17" s="928"/>
      <c r="N17" s="929"/>
    </row>
    <row r="18" spans="1:14" ht="18" customHeight="1" thickBot="1">
      <c r="A18" s="894"/>
      <c r="B18" s="893" t="s">
        <v>67</v>
      </c>
      <c r="C18" s="909"/>
      <c r="D18" s="910"/>
      <c r="E18" s="911"/>
      <c r="F18" s="911"/>
      <c r="G18" s="911"/>
      <c r="H18" s="912"/>
      <c r="I18" s="913" t="s">
        <v>69</v>
      </c>
      <c r="J18" s="914"/>
      <c r="K18" s="910"/>
      <c r="L18" s="911"/>
      <c r="M18" s="911"/>
      <c r="N18" s="912"/>
    </row>
    <row r="19" spans="1:14" ht="18" customHeight="1" thickBot="1">
      <c r="A19" s="894"/>
      <c r="B19" s="893" t="s">
        <v>68</v>
      </c>
      <c r="C19" s="909"/>
      <c r="D19" s="915" t="s">
        <v>218</v>
      </c>
      <c r="E19" s="916"/>
      <c r="F19" s="916"/>
      <c r="G19" s="917"/>
      <c r="H19" s="918" t="s">
        <v>83</v>
      </c>
      <c r="I19" s="919"/>
      <c r="J19" s="920" t="s">
        <v>218</v>
      </c>
      <c r="K19" s="916"/>
      <c r="L19" s="916"/>
      <c r="M19" s="916"/>
      <c r="N19" s="921"/>
    </row>
    <row r="20" spans="1:14" ht="14.25" thickBot="1">
      <c r="A20" s="893">
        <v>3</v>
      </c>
      <c r="B20" s="895" t="s">
        <v>411</v>
      </c>
      <c r="C20" s="896"/>
      <c r="D20" s="896"/>
      <c r="E20" s="896"/>
      <c r="F20" s="896"/>
      <c r="G20" s="896"/>
      <c r="H20" s="897"/>
      <c r="I20" s="898" t="s">
        <v>60</v>
      </c>
      <c r="J20" s="893"/>
      <c r="K20" s="899"/>
      <c r="L20" s="900"/>
      <c r="M20" s="900"/>
      <c r="N20" s="901"/>
    </row>
    <row r="21" spans="1:14" ht="21.75" customHeight="1" thickBot="1">
      <c r="A21" s="893"/>
      <c r="B21" s="905" t="s">
        <v>412</v>
      </c>
      <c r="C21" s="906"/>
      <c r="D21" s="906"/>
      <c r="E21" s="906"/>
      <c r="F21" s="906"/>
      <c r="G21" s="906"/>
      <c r="H21" s="907"/>
      <c r="I21" s="898"/>
      <c r="J21" s="893"/>
      <c r="K21" s="902"/>
      <c r="L21" s="903"/>
      <c r="M21" s="903"/>
      <c r="N21" s="904"/>
    </row>
    <row r="22" spans="1:14" ht="18" customHeight="1" thickBot="1">
      <c r="A22" s="894"/>
      <c r="B22" s="871" t="s">
        <v>66</v>
      </c>
      <c r="C22" s="908"/>
      <c r="D22" s="915"/>
      <c r="E22" s="916"/>
      <c r="F22" s="916"/>
      <c r="G22" s="916"/>
      <c r="H22" s="921"/>
      <c r="I22" s="898" t="s">
        <v>61</v>
      </c>
      <c r="J22" s="893"/>
      <c r="K22" s="924"/>
      <c r="L22" s="925"/>
      <c r="M22" s="925"/>
      <c r="N22" s="926"/>
    </row>
    <row r="23" spans="1:14" ht="18" customHeight="1" thickBot="1">
      <c r="A23" s="894"/>
      <c r="B23" s="893" t="s">
        <v>157</v>
      </c>
      <c r="C23" s="909"/>
      <c r="D23" s="915"/>
      <c r="E23" s="916"/>
      <c r="F23" s="916"/>
      <c r="G23" s="916"/>
      <c r="H23" s="921"/>
      <c r="I23" s="922" t="s">
        <v>86</v>
      </c>
      <c r="J23" s="923"/>
      <c r="K23" s="927"/>
      <c r="L23" s="928"/>
      <c r="M23" s="928"/>
      <c r="N23" s="929"/>
    </row>
    <row r="24" spans="1:14" ht="18" customHeight="1" thickBot="1">
      <c r="A24" s="894"/>
      <c r="B24" s="893" t="s">
        <v>67</v>
      </c>
      <c r="C24" s="909"/>
      <c r="D24" s="910"/>
      <c r="E24" s="911"/>
      <c r="F24" s="911"/>
      <c r="G24" s="911"/>
      <c r="H24" s="912"/>
      <c r="I24" s="913" t="s">
        <v>69</v>
      </c>
      <c r="J24" s="914"/>
      <c r="K24" s="910"/>
      <c r="L24" s="911"/>
      <c r="M24" s="911"/>
      <c r="N24" s="912"/>
    </row>
    <row r="25" spans="1:14" ht="18" customHeight="1" thickBot="1">
      <c r="A25" s="894"/>
      <c r="B25" s="893" t="s">
        <v>68</v>
      </c>
      <c r="C25" s="909"/>
      <c r="D25" s="915" t="s">
        <v>218</v>
      </c>
      <c r="E25" s="916"/>
      <c r="F25" s="916"/>
      <c r="G25" s="917"/>
      <c r="H25" s="918" t="s">
        <v>83</v>
      </c>
      <c r="I25" s="919"/>
      <c r="J25" s="920" t="s">
        <v>218</v>
      </c>
      <c r="K25" s="916"/>
      <c r="L25" s="916"/>
      <c r="M25" s="916"/>
      <c r="N25" s="921"/>
    </row>
    <row r="26" spans="1:14" ht="14.25" thickBot="1">
      <c r="A26" s="893">
        <v>4</v>
      </c>
      <c r="B26" s="895" t="s">
        <v>411</v>
      </c>
      <c r="C26" s="896"/>
      <c r="D26" s="896"/>
      <c r="E26" s="896"/>
      <c r="F26" s="896"/>
      <c r="G26" s="896"/>
      <c r="H26" s="897"/>
      <c r="I26" s="898" t="s">
        <v>60</v>
      </c>
      <c r="J26" s="893"/>
      <c r="K26" s="899"/>
      <c r="L26" s="900"/>
      <c r="M26" s="900"/>
      <c r="N26" s="901"/>
    </row>
    <row r="27" spans="1:14" ht="21.75" customHeight="1" thickBot="1">
      <c r="A27" s="893"/>
      <c r="B27" s="905" t="s">
        <v>412</v>
      </c>
      <c r="C27" s="906"/>
      <c r="D27" s="906"/>
      <c r="E27" s="906"/>
      <c r="F27" s="906"/>
      <c r="G27" s="906"/>
      <c r="H27" s="907"/>
      <c r="I27" s="898"/>
      <c r="J27" s="893"/>
      <c r="K27" s="902"/>
      <c r="L27" s="903"/>
      <c r="M27" s="903"/>
      <c r="N27" s="904"/>
    </row>
    <row r="28" spans="1:14" ht="18" customHeight="1" thickBot="1">
      <c r="A28" s="894"/>
      <c r="B28" s="871" t="s">
        <v>66</v>
      </c>
      <c r="C28" s="908"/>
      <c r="D28" s="915"/>
      <c r="E28" s="916"/>
      <c r="F28" s="916"/>
      <c r="G28" s="916"/>
      <c r="H28" s="921"/>
      <c r="I28" s="898" t="s">
        <v>61</v>
      </c>
      <c r="J28" s="893"/>
      <c r="K28" s="924"/>
      <c r="L28" s="925"/>
      <c r="M28" s="925"/>
      <c r="N28" s="926"/>
    </row>
    <row r="29" spans="1:14" ht="18" customHeight="1" thickBot="1">
      <c r="A29" s="894"/>
      <c r="B29" s="893" t="s">
        <v>157</v>
      </c>
      <c r="C29" s="909"/>
      <c r="D29" s="915"/>
      <c r="E29" s="916"/>
      <c r="F29" s="916"/>
      <c r="G29" s="916"/>
      <c r="H29" s="921"/>
      <c r="I29" s="922" t="s">
        <v>86</v>
      </c>
      <c r="J29" s="923"/>
      <c r="K29" s="927"/>
      <c r="L29" s="928"/>
      <c r="M29" s="928"/>
      <c r="N29" s="929"/>
    </row>
    <row r="30" spans="1:14" ht="18" customHeight="1" thickBot="1">
      <c r="A30" s="894"/>
      <c r="B30" s="893" t="s">
        <v>67</v>
      </c>
      <c r="C30" s="909"/>
      <c r="D30" s="910"/>
      <c r="E30" s="911"/>
      <c r="F30" s="911"/>
      <c r="G30" s="911"/>
      <c r="H30" s="912"/>
      <c r="I30" s="913" t="s">
        <v>69</v>
      </c>
      <c r="J30" s="914"/>
      <c r="K30" s="910"/>
      <c r="L30" s="911"/>
      <c r="M30" s="911"/>
      <c r="N30" s="912"/>
    </row>
    <row r="31" spans="1:14" ht="18" customHeight="1" thickBot="1">
      <c r="A31" s="894"/>
      <c r="B31" s="893" t="s">
        <v>68</v>
      </c>
      <c r="C31" s="909"/>
      <c r="D31" s="915" t="s">
        <v>218</v>
      </c>
      <c r="E31" s="916"/>
      <c r="F31" s="916"/>
      <c r="G31" s="917"/>
      <c r="H31" s="918" t="s">
        <v>83</v>
      </c>
      <c r="I31" s="919"/>
      <c r="J31" s="920" t="s">
        <v>218</v>
      </c>
      <c r="K31" s="916"/>
      <c r="L31" s="916"/>
      <c r="M31" s="916"/>
      <c r="N31" s="921"/>
    </row>
    <row r="32" spans="1:14" ht="14.25" thickBot="1">
      <c r="A32" s="893">
        <v>5</v>
      </c>
      <c r="B32" s="895" t="s">
        <v>411</v>
      </c>
      <c r="C32" s="896"/>
      <c r="D32" s="896"/>
      <c r="E32" s="896"/>
      <c r="F32" s="896"/>
      <c r="G32" s="896"/>
      <c r="H32" s="897"/>
      <c r="I32" s="898" t="s">
        <v>60</v>
      </c>
      <c r="J32" s="893"/>
      <c r="K32" s="899"/>
      <c r="L32" s="900"/>
      <c r="M32" s="900"/>
      <c r="N32" s="901"/>
    </row>
    <row r="33" spans="1:14" ht="21.75" customHeight="1" thickBot="1">
      <c r="A33" s="893"/>
      <c r="B33" s="905" t="s">
        <v>412</v>
      </c>
      <c r="C33" s="906"/>
      <c r="D33" s="906"/>
      <c r="E33" s="906"/>
      <c r="F33" s="906"/>
      <c r="G33" s="906"/>
      <c r="H33" s="907"/>
      <c r="I33" s="898"/>
      <c r="J33" s="893"/>
      <c r="K33" s="902"/>
      <c r="L33" s="903"/>
      <c r="M33" s="903"/>
      <c r="N33" s="904"/>
    </row>
    <row r="34" spans="1:14" ht="18" customHeight="1" thickBot="1">
      <c r="A34" s="894"/>
      <c r="B34" s="871" t="s">
        <v>66</v>
      </c>
      <c r="C34" s="908"/>
      <c r="D34" s="915"/>
      <c r="E34" s="916"/>
      <c r="F34" s="916"/>
      <c r="G34" s="916"/>
      <c r="H34" s="921"/>
      <c r="I34" s="898" t="s">
        <v>61</v>
      </c>
      <c r="J34" s="893"/>
      <c r="K34" s="924"/>
      <c r="L34" s="925"/>
      <c r="M34" s="925"/>
      <c r="N34" s="926"/>
    </row>
    <row r="35" spans="1:14" ht="18" customHeight="1" thickBot="1">
      <c r="A35" s="894"/>
      <c r="B35" s="893" t="s">
        <v>157</v>
      </c>
      <c r="C35" s="909"/>
      <c r="D35" s="915"/>
      <c r="E35" s="916"/>
      <c r="F35" s="916"/>
      <c r="G35" s="916"/>
      <c r="H35" s="921"/>
      <c r="I35" s="922" t="s">
        <v>86</v>
      </c>
      <c r="J35" s="923"/>
      <c r="K35" s="927"/>
      <c r="L35" s="928"/>
      <c r="M35" s="928"/>
      <c r="N35" s="929"/>
    </row>
    <row r="36" spans="1:14" ht="18" customHeight="1" thickBot="1">
      <c r="A36" s="894"/>
      <c r="B36" s="893" t="s">
        <v>67</v>
      </c>
      <c r="C36" s="909"/>
      <c r="D36" s="910"/>
      <c r="E36" s="911"/>
      <c r="F36" s="911"/>
      <c r="G36" s="911"/>
      <c r="H36" s="912"/>
      <c r="I36" s="913" t="s">
        <v>69</v>
      </c>
      <c r="J36" s="914"/>
      <c r="K36" s="910"/>
      <c r="L36" s="911"/>
      <c r="M36" s="911"/>
      <c r="N36" s="912"/>
    </row>
    <row r="37" spans="1:14" ht="18" customHeight="1" thickBot="1">
      <c r="A37" s="894"/>
      <c r="B37" s="893" t="s">
        <v>68</v>
      </c>
      <c r="C37" s="909"/>
      <c r="D37" s="915" t="s">
        <v>218</v>
      </c>
      <c r="E37" s="916"/>
      <c r="F37" s="916"/>
      <c r="G37" s="917"/>
      <c r="H37" s="918" t="s">
        <v>83</v>
      </c>
      <c r="I37" s="919"/>
      <c r="J37" s="920" t="s">
        <v>218</v>
      </c>
      <c r="K37" s="916"/>
      <c r="L37" s="916"/>
      <c r="M37" s="916"/>
      <c r="N37" s="921"/>
    </row>
    <row r="38" spans="1:14" ht="8.25" customHeight="1">
      <c r="A38" s="187"/>
      <c r="B38" s="187"/>
      <c r="C38" s="187"/>
      <c r="D38" s="268"/>
      <c r="E38" s="268"/>
      <c r="F38" s="268"/>
      <c r="G38" s="268"/>
      <c r="H38" s="268"/>
      <c r="I38" s="268"/>
      <c r="J38" s="268"/>
      <c r="K38" s="268"/>
      <c r="L38" s="268"/>
      <c r="M38" s="187"/>
      <c r="N38" s="187"/>
    </row>
    <row r="39" spans="1:14" s="122" customFormat="1" ht="18" customHeight="1">
      <c r="A39" s="894" t="s">
        <v>268</v>
      </c>
      <c r="B39" s="894"/>
      <c r="C39" s="894"/>
      <c r="D39" s="930" t="s">
        <v>84</v>
      </c>
      <c r="E39" s="930"/>
      <c r="F39" s="930"/>
      <c r="G39" s="930"/>
      <c r="H39" s="930"/>
      <c r="I39" s="930"/>
      <c r="J39" s="930"/>
      <c r="K39" s="930"/>
      <c r="L39" s="931" t="s">
        <v>269</v>
      </c>
      <c r="M39" s="932"/>
      <c r="N39" s="933"/>
    </row>
    <row r="40" spans="1:14" ht="14.25" thickBot="1">
      <c r="A40" s="35"/>
      <c r="B40" s="35"/>
      <c r="C40" s="35"/>
      <c r="D40" s="35"/>
      <c r="E40" s="35"/>
      <c r="F40" s="35"/>
      <c r="G40" s="35"/>
      <c r="H40" s="35"/>
      <c r="I40" s="35"/>
      <c r="J40" s="35"/>
      <c r="K40" s="35"/>
      <c r="L40" s="33"/>
      <c r="M40" s="33"/>
      <c r="N40" s="33"/>
    </row>
    <row r="41" spans="1:14" s="32" customFormat="1" ht="12" customHeight="1" thickBot="1">
      <c r="A41" s="188" t="s">
        <v>42</v>
      </c>
      <c r="B41" s="128"/>
      <c r="C41" s="129" t="s">
        <v>158</v>
      </c>
      <c r="D41" s="35"/>
      <c r="E41" s="129"/>
      <c r="F41" s="129"/>
      <c r="G41" s="35"/>
      <c r="H41" s="35"/>
      <c r="I41" s="35"/>
      <c r="J41" s="35"/>
      <c r="K41" s="35"/>
      <c r="L41" s="34"/>
      <c r="M41" s="34"/>
      <c r="N41" s="34"/>
    </row>
    <row r="42" spans="1:14" s="32" customFormat="1" ht="12" customHeight="1">
      <c r="A42" s="189" t="s">
        <v>45</v>
      </c>
      <c r="B42" s="116" t="s">
        <v>85</v>
      </c>
      <c r="C42" s="35"/>
      <c r="D42" s="35"/>
      <c r="E42" s="35"/>
      <c r="F42" s="35"/>
      <c r="G42" s="35"/>
      <c r="H42" s="35"/>
      <c r="I42" s="35"/>
      <c r="J42" s="35"/>
      <c r="K42" s="35"/>
      <c r="L42" s="34"/>
      <c r="M42" s="34"/>
      <c r="N42" s="34"/>
    </row>
    <row r="43" spans="1:14" s="32" customFormat="1" ht="12" customHeight="1">
      <c r="A43" s="189"/>
      <c r="B43" s="116" t="s">
        <v>270</v>
      </c>
      <c r="C43" s="35"/>
      <c r="D43" s="35"/>
      <c r="E43" s="35"/>
      <c r="F43" s="35"/>
      <c r="G43" s="35"/>
      <c r="H43" s="35"/>
      <c r="I43" s="35"/>
      <c r="J43" s="35"/>
      <c r="K43" s="35"/>
      <c r="L43" s="34"/>
      <c r="M43" s="34"/>
      <c r="N43" s="34"/>
    </row>
    <row r="44" spans="1:14" s="32" customFormat="1" ht="12" customHeight="1">
      <c r="A44" s="189" t="s">
        <v>47</v>
      </c>
      <c r="B44" s="35" t="s">
        <v>70</v>
      </c>
      <c r="C44" s="35"/>
      <c r="D44" s="35"/>
      <c r="E44" s="35"/>
      <c r="F44" s="35"/>
      <c r="G44" s="35"/>
      <c r="H44" s="35"/>
      <c r="I44" s="35"/>
      <c r="J44" s="35"/>
      <c r="K44" s="35"/>
      <c r="L44" s="34"/>
      <c r="M44" s="34"/>
      <c r="N44" s="34"/>
    </row>
    <row r="45" spans="1:14" s="32" customFormat="1" ht="12" customHeight="1">
      <c r="A45" s="189" t="s">
        <v>71</v>
      </c>
      <c r="B45" s="117" t="s">
        <v>159</v>
      </c>
      <c r="C45" s="35"/>
      <c r="D45" s="35"/>
      <c r="E45" s="35"/>
      <c r="F45" s="35"/>
      <c r="G45" s="35"/>
      <c r="H45" s="35"/>
      <c r="I45" s="35"/>
      <c r="J45" s="35"/>
      <c r="K45" s="35"/>
      <c r="L45" s="34"/>
      <c r="M45" s="34"/>
      <c r="N45" s="34"/>
    </row>
    <row r="46" spans="1:14">
      <c r="A46" s="35"/>
      <c r="B46" s="33"/>
      <c r="C46" s="35"/>
      <c r="D46" s="35"/>
      <c r="E46" s="35"/>
      <c r="F46" s="35"/>
      <c r="G46" s="35"/>
      <c r="H46" s="35"/>
      <c r="I46" s="35"/>
      <c r="J46" s="35"/>
      <c r="K46" s="35"/>
      <c r="L46" s="35"/>
      <c r="M46" s="33"/>
      <c r="N46" s="33"/>
    </row>
    <row r="47" spans="1:14">
      <c r="A47" s="31"/>
      <c r="B47" s="31"/>
      <c r="C47" s="31"/>
      <c r="D47" s="31"/>
      <c r="E47" s="31"/>
      <c r="F47" s="31"/>
      <c r="G47" s="31"/>
      <c r="H47" s="31"/>
      <c r="I47" s="31"/>
      <c r="J47" s="31"/>
      <c r="K47" s="31"/>
      <c r="L47" s="31"/>
    </row>
    <row r="48" spans="1:14">
      <c r="A48" s="31"/>
      <c r="B48" s="31"/>
      <c r="C48" s="31"/>
      <c r="D48" s="31"/>
      <c r="E48" s="31"/>
      <c r="F48" s="31"/>
      <c r="G48" s="31"/>
      <c r="H48" s="31"/>
      <c r="I48" s="31"/>
      <c r="J48" s="31"/>
      <c r="K48" s="31"/>
      <c r="L48" s="31"/>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2"/>
  <sheetViews>
    <sheetView showGridLines="0" zoomScale="70" zoomScaleNormal="70" zoomScaleSheetLayoutView="100" workbookViewId="0">
      <selection activeCell="D7" sqref="D7:L7"/>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937" t="s">
        <v>451</v>
      </c>
      <c r="B1" s="937"/>
      <c r="C1" s="269"/>
      <c r="D1" s="269"/>
      <c r="E1" s="270"/>
      <c r="F1" s="269"/>
      <c r="G1" s="269"/>
      <c r="H1" s="269"/>
      <c r="I1" s="269"/>
      <c r="J1" s="269"/>
      <c r="K1" s="269"/>
      <c r="L1" s="271"/>
      <c r="M1" s="269"/>
      <c r="N1" s="269"/>
    </row>
    <row r="2" spans="1:25" s="122" customFormat="1" ht="12.75" thickBot="1">
      <c r="B2" s="269"/>
      <c r="C2" s="269"/>
      <c r="D2" s="269"/>
      <c r="E2" s="272" t="s">
        <v>0</v>
      </c>
      <c r="F2" s="378">
        <f>'様式-共1-Ⅰ（建築）'!H2</f>
        <v>21101204</v>
      </c>
      <c r="G2" s="379"/>
      <c r="H2" s="379"/>
      <c r="I2" s="379"/>
      <c r="J2" s="379"/>
      <c r="K2" s="380"/>
      <c r="L2" s="273"/>
      <c r="M2" s="269"/>
      <c r="N2" s="269"/>
    </row>
    <row r="3" spans="1:25" s="150" customFormat="1" ht="10.5" customHeight="1">
      <c r="C3" s="147"/>
      <c r="D3" s="147"/>
      <c r="E3" s="147"/>
      <c r="G3" s="152"/>
      <c r="H3" s="148"/>
      <c r="I3" s="148"/>
      <c r="J3" s="185"/>
      <c r="K3" s="185"/>
      <c r="L3" s="185"/>
      <c r="M3" s="185"/>
      <c r="N3" s="185"/>
      <c r="O3" s="185"/>
      <c r="P3" s="185"/>
      <c r="Q3" s="149"/>
      <c r="R3" s="147"/>
      <c r="S3" s="147"/>
      <c r="U3" s="186"/>
      <c r="V3" s="186"/>
      <c r="W3" s="186"/>
      <c r="X3" s="186"/>
      <c r="Y3" s="186"/>
    </row>
    <row r="4" spans="1:25" s="122" customFormat="1" ht="23.25" customHeight="1" thickBot="1">
      <c r="A4" s="938" t="s">
        <v>373</v>
      </c>
      <c r="B4" s="938"/>
      <c r="C4" s="938"/>
      <c r="D4" s="938"/>
      <c r="E4" s="938"/>
      <c r="F4" s="938"/>
      <c r="G4" s="938"/>
      <c r="H4" s="938"/>
      <c r="I4" s="938"/>
      <c r="J4" s="938"/>
      <c r="K4" s="938"/>
      <c r="L4" s="938"/>
      <c r="M4" s="269"/>
      <c r="N4" s="269"/>
    </row>
    <row r="5" spans="1:25" s="122" customFormat="1" ht="23.25" customHeight="1" thickBot="1">
      <c r="A5" s="939" t="s">
        <v>372</v>
      </c>
      <c r="B5" s="940"/>
      <c r="C5" s="282" t="s">
        <v>378</v>
      </c>
      <c r="D5" s="934"/>
      <c r="E5" s="935"/>
      <c r="F5" s="935"/>
      <c r="G5" s="935"/>
      <c r="H5" s="935"/>
      <c r="I5" s="935"/>
      <c r="J5" s="935"/>
      <c r="K5" s="935"/>
      <c r="L5" s="936"/>
      <c r="M5" s="269"/>
      <c r="N5" s="269"/>
    </row>
    <row r="6" spans="1:25" s="122" customFormat="1" ht="23.25" customHeight="1" thickBot="1">
      <c r="A6" s="941"/>
      <c r="B6" s="942"/>
      <c r="C6" s="282" t="s">
        <v>338</v>
      </c>
      <c r="D6" s="934"/>
      <c r="E6" s="563"/>
      <c r="F6" s="563"/>
      <c r="G6" s="563"/>
      <c r="H6" s="563"/>
      <c r="I6" s="564"/>
      <c r="J6" s="283" t="s">
        <v>339</v>
      </c>
      <c r="K6" s="284"/>
      <c r="L6" s="285"/>
      <c r="M6" s="269"/>
      <c r="N6" s="269"/>
    </row>
    <row r="7" spans="1:25" s="122" customFormat="1" ht="23.25" customHeight="1" thickBot="1">
      <c r="A7" s="941"/>
      <c r="B7" s="942"/>
      <c r="C7" s="282" t="s">
        <v>340</v>
      </c>
      <c r="D7" s="934"/>
      <c r="E7" s="935"/>
      <c r="F7" s="935"/>
      <c r="G7" s="935"/>
      <c r="H7" s="935"/>
      <c r="I7" s="935"/>
      <c r="J7" s="935"/>
      <c r="K7" s="935"/>
      <c r="L7" s="936"/>
      <c r="M7" s="269"/>
      <c r="N7" s="269"/>
    </row>
    <row r="8" spans="1:25" s="122" customFormat="1" ht="23.25" customHeight="1" thickBot="1">
      <c r="A8" s="941"/>
      <c r="B8" s="942"/>
      <c r="C8" s="282" t="s">
        <v>341</v>
      </c>
      <c r="D8" s="943"/>
      <c r="E8" s="944"/>
      <c r="F8" s="944"/>
      <c r="G8" s="944"/>
      <c r="H8" s="944"/>
      <c r="I8" s="945"/>
      <c r="J8" s="286" t="s">
        <v>339</v>
      </c>
      <c r="K8" s="287"/>
      <c r="L8" s="288"/>
      <c r="M8" s="269"/>
      <c r="N8" s="269"/>
    </row>
    <row r="9" spans="1:25" s="122" customFormat="1" ht="23.25" customHeight="1" thickBot="1">
      <c r="A9" s="941"/>
      <c r="B9" s="942"/>
      <c r="C9" s="282" t="s">
        <v>342</v>
      </c>
      <c r="D9" s="946"/>
      <c r="E9" s="935"/>
      <c r="F9" s="935"/>
      <c r="G9" s="935"/>
      <c r="H9" s="935"/>
      <c r="I9" s="935"/>
      <c r="J9" s="935"/>
      <c r="K9" s="935"/>
      <c r="L9" s="936"/>
      <c r="M9" s="269"/>
      <c r="N9" s="269"/>
    </row>
    <row r="10" spans="1:25" s="122" customFormat="1" ht="24" customHeight="1" thickBot="1">
      <c r="A10" s="941"/>
      <c r="B10" s="942"/>
      <c r="C10" s="282" t="s">
        <v>343</v>
      </c>
      <c r="D10" s="943"/>
      <c r="E10" s="944"/>
      <c r="F10" s="944"/>
      <c r="G10" s="944"/>
      <c r="H10" s="944"/>
      <c r="I10" s="945"/>
      <c r="J10" s="286" t="s">
        <v>339</v>
      </c>
      <c r="K10" s="287"/>
      <c r="L10" s="288"/>
      <c r="M10" s="269"/>
      <c r="N10" s="269"/>
    </row>
    <row r="11" spans="1:25" s="122" customFormat="1" ht="23.25" customHeight="1" thickBot="1">
      <c r="A11" s="941"/>
      <c r="B11" s="942"/>
      <c r="C11" s="282" t="s">
        <v>344</v>
      </c>
      <c r="D11" s="934"/>
      <c r="E11" s="935"/>
      <c r="F11" s="935"/>
      <c r="G11" s="935"/>
      <c r="H11" s="935"/>
      <c r="I11" s="935"/>
      <c r="J11" s="935"/>
      <c r="K11" s="935"/>
      <c r="L11" s="936"/>
      <c r="M11" s="269"/>
      <c r="N11" s="269"/>
    </row>
    <row r="12" spans="1:25" s="122" customFormat="1" ht="23.25" customHeight="1" thickBot="1">
      <c r="A12" s="941"/>
      <c r="B12" s="942"/>
      <c r="C12" s="282" t="s">
        <v>345</v>
      </c>
      <c r="D12" s="934"/>
      <c r="E12" s="935"/>
      <c r="F12" s="935"/>
      <c r="G12" s="935"/>
      <c r="H12" s="935"/>
      <c r="I12" s="936"/>
      <c r="J12" s="283" t="s">
        <v>339</v>
      </c>
      <c r="K12" s="284"/>
      <c r="L12" s="285"/>
      <c r="M12" s="269"/>
      <c r="N12" s="269"/>
    </row>
    <row r="13" spans="1:25" s="122" customFormat="1" ht="23.25" customHeight="1" thickBot="1">
      <c r="A13" s="941"/>
      <c r="B13" s="942"/>
      <c r="C13" s="282" t="s">
        <v>346</v>
      </c>
      <c r="D13" s="934"/>
      <c r="E13" s="935"/>
      <c r="F13" s="935"/>
      <c r="G13" s="935"/>
      <c r="H13" s="935"/>
      <c r="I13" s="935"/>
      <c r="J13" s="935"/>
      <c r="K13" s="935"/>
      <c r="L13" s="936"/>
      <c r="M13" s="269"/>
      <c r="N13" s="269"/>
    </row>
    <row r="14" spans="1:25" s="122" customFormat="1" ht="23.25" customHeight="1" thickBot="1">
      <c r="A14" s="941"/>
      <c r="B14" s="942"/>
      <c r="C14" s="282" t="s">
        <v>347</v>
      </c>
      <c r="D14" s="934"/>
      <c r="E14" s="563"/>
      <c r="F14" s="563"/>
      <c r="G14" s="563"/>
      <c r="H14" s="563"/>
      <c r="I14" s="564"/>
      <c r="J14" s="283" t="s">
        <v>339</v>
      </c>
      <c r="K14" s="284"/>
      <c r="L14" s="285"/>
      <c r="M14" s="269"/>
      <c r="N14" s="269"/>
    </row>
    <row r="15" spans="1:25" s="122" customFormat="1" ht="23.25" customHeight="1" thickBot="1">
      <c r="A15" s="941"/>
      <c r="B15" s="942"/>
      <c r="C15" s="282" t="s">
        <v>348</v>
      </c>
      <c r="D15" s="934"/>
      <c r="E15" s="935"/>
      <c r="F15" s="935"/>
      <c r="G15" s="935"/>
      <c r="H15" s="935"/>
      <c r="I15" s="935"/>
      <c r="J15" s="935"/>
      <c r="K15" s="935"/>
      <c r="L15" s="936"/>
      <c r="M15" s="269"/>
      <c r="N15" s="269"/>
    </row>
    <row r="16" spans="1:25" s="122" customFormat="1" ht="23.25" customHeight="1" thickBot="1">
      <c r="A16" s="941"/>
      <c r="B16" s="942"/>
      <c r="C16" s="282" t="s">
        <v>349</v>
      </c>
      <c r="D16" s="934"/>
      <c r="E16" s="563"/>
      <c r="F16" s="563"/>
      <c r="G16" s="563"/>
      <c r="H16" s="563"/>
      <c r="I16" s="564"/>
      <c r="J16" s="283" t="s">
        <v>339</v>
      </c>
      <c r="K16" s="284"/>
      <c r="L16" s="285"/>
    </row>
    <row r="17" spans="1:14" s="122" customFormat="1" ht="23.25" customHeight="1" thickBot="1">
      <c r="A17" s="941"/>
      <c r="B17" s="942"/>
      <c r="C17" s="282" t="s">
        <v>350</v>
      </c>
      <c r="D17" s="934"/>
      <c r="E17" s="935"/>
      <c r="F17" s="935"/>
      <c r="G17" s="935"/>
      <c r="H17" s="935"/>
      <c r="I17" s="935"/>
      <c r="J17" s="935"/>
      <c r="K17" s="935"/>
      <c r="L17" s="936"/>
      <c r="M17" s="269"/>
      <c r="N17" s="269"/>
    </row>
    <row r="18" spans="1:14" s="122" customFormat="1" ht="23.25" customHeight="1" thickBot="1">
      <c r="A18" s="941"/>
      <c r="B18" s="942"/>
      <c r="C18" s="282" t="s">
        <v>351</v>
      </c>
      <c r="D18" s="934"/>
      <c r="E18" s="935"/>
      <c r="F18" s="935"/>
      <c r="G18" s="935"/>
      <c r="H18" s="935"/>
      <c r="I18" s="936"/>
      <c r="J18" s="283" t="s">
        <v>339</v>
      </c>
      <c r="K18" s="284"/>
      <c r="L18" s="285"/>
      <c r="M18" s="269"/>
      <c r="N18" s="269"/>
    </row>
    <row r="19" spans="1:14" s="122" customFormat="1" ht="23.25" customHeight="1" thickBot="1">
      <c r="A19" s="941"/>
      <c r="B19" s="942"/>
      <c r="C19" s="282" t="s">
        <v>352</v>
      </c>
      <c r="D19" s="934"/>
      <c r="E19" s="935"/>
      <c r="F19" s="935"/>
      <c r="G19" s="935"/>
      <c r="H19" s="935"/>
      <c r="I19" s="935"/>
      <c r="J19" s="935"/>
      <c r="K19" s="935"/>
      <c r="L19" s="936"/>
      <c r="M19" s="269"/>
      <c r="N19" s="269"/>
    </row>
    <row r="20" spans="1:14" s="122" customFormat="1" ht="23.25" customHeight="1" thickBot="1">
      <c r="A20" s="941"/>
      <c r="B20" s="942"/>
      <c r="C20" s="282" t="s">
        <v>353</v>
      </c>
      <c r="D20" s="934"/>
      <c r="E20" s="563"/>
      <c r="F20" s="563"/>
      <c r="G20" s="563"/>
      <c r="H20" s="563"/>
      <c r="I20" s="564"/>
      <c r="J20" s="283" t="s">
        <v>339</v>
      </c>
      <c r="K20" s="284"/>
      <c r="L20" s="285"/>
    </row>
    <row r="21" spans="1:14" s="122" customFormat="1" ht="23.25" customHeight="1" thickBot="1">
      <c r="A21" s="941"/>
      <c r="B21" s="942"/>
      <c r="C21" s="282" t="s">
        <v>354</v>
      </c>
      <c r="D21" s="934"/>
      <c r="E21" s="935"/>
      <c r="F21" s="935"/>
      <c r="G21" s="935"/>
      <c r="H21" s="935"/>
      <c r="I21" s="935"/>
      <c r="J21" s="935"/>
      <c r="K21" s="935"/>
      <c r="L21" s="936"/>
      <c r="M21" s="269"/>
      <c r="N21" s="269"/>
    </row>
    <row r="22" spans="1:14" s="122" customFormat="1" ht="23.25" customHeight="1" thickBot="1">
      <c r="A22" s="941"/>
      <c r="B22" s="942"/>
      <c r="C22" s="282" t="s">
        <v>355</v>
      </c>
      <c r="D22" s="934"/>
      <c r="E22" s="935"/>
      <c r="F22" s="935"/>
      <c r="G22" s="935"/>
      <c r="H22" s="935"/>
      <c r="I22" s="936"/>
      <c r="J22" s="283" t="s">
        <v>339</v>
      </c>
      <c r="K22" s="284"/>
      <c r="L22" s="285"/>
      <c r="M22" s="269"/>
      <c r="N22" s="269"/>
    </row>
    <row r="23" spans="1:14" s="122" customFormat="1" ht="23.25" customHeight="1" thickBot="1">
      <c r="A23" s="941"/>
      <c r="B23" s="942"/>
      <c r="C23" s="282" t="s">
        <v>356</v>
      </c>
      <c r="D23" s="934"/>
      <c r="E23" s="935"/>
      <c r="F23" s="935"/>
      <c r="G23" s="935"/>
      <c r="H23" s="935"/>
      <c r="I23" s="935"/>
      <c r="J23" s="935"/>
      <c r="K23" s="935"/>
      <c r="L23" s="936"/>
      <c r="M23" s="269"/>
      <c r="N23" s="269"/>
    </row>
    <row r="24" spans="1:14" s="122" customFormat="1" ht="23.25" customHeight="1" thickBot="1">
      <c r="A24" s="941"/>
      <c r="B24" s="942"/>
      <c r="C24" s="282" t="s">
        <v>357</v>
      </c>
      <c r="D24" s="934"/>
      <c r="E24" s="563"/>
      <c r="F24" s="563"/>
      <c r="G24" s="563"/>
      <c r="H24" s="563"/>
      <c r="I24" s="564"/>
      <c r="J24" s="283" t="s">
        <v>339</v>
      </c>
      <c r="K24" s="284"/>
      <c r="L24" s="285"/>
      <c r="M24" s="269"/>
      <c r="N24" s="269"/>
    </row>
    <row r="25" spans="1:14" s="122" customFormat="1" ht="23.25" customHeight="1" thickBot="1">
      <c r="A25" s="941"/>
      <c r="B25" s="942"/>
      <c r="C25" s="282" t="s">
        <v>358</v>
      </c>
      <c r="D25" s="934"/>
      <c r="E25" s="935"/>
      <c r="F25" s="935"/>
      <c r="G25" s="935"/>
      <c r="H25" s="935"/>
      <c r="I25" s="935"/>
      <c r="J25" s="935"/>
      <c r="K25" s="935"/>
      <c r="L25" s="936"/>
      <c r="M25" s="269"/>
      <c r="N25" s="269"/>
    </row>
    <row r="26" spans="1:14" s="122" customFormat="1" ht="23.25" customHeight="1" thickBot="1">
      <c r="A26" s="941"/>
      <c r="B26" s="942"/>
      <c r="C26" s="282" t="s">
        <v>359</v>
      </c>
      <c r="D26" s="934"/>
      <c r="E26" s="563"/>
      <c r="F26" s="563"/>
      <c r="G26" s="563"/>
      <c r="H26" s="563"/>
      <c r="I26" s="564"/>
      <c r="J26" s="283" t="s">
        <v>339</v>
      </c>
      <c r="K26" s="284"/>
      <c r="L26" s="285"/>
    </row>
    <row r="27" spans="1:14" s="122" customFormat="1" ht="23.25" customHeight="1" thickBot="1">
      <c r="A27" s="941"/>
      <c r="B27" s="942"/>
      <c r="C27" s="282" t="s">
        <v>360</v>
      </c>
      <c r="D27" s="934"/>
      <c r="E27" s="935"/>
      <c r="F27" s="935"/>
      <c r="G27" s="935"/>
      <c r="H27" s="935"/>
      <c r="I27" s="935"/>
      <c r="J27" s="935"/>
      <c r="K27" s="935"/>
      <c r="L27" s="936"/>
      <c r="M27" s="269"/>
      <c r="N27" s="269"/>
    </row>
    <row r="28" spans="1:14" s="122" customFormat="1" ht="23.25" customHeight="1" thickBot="1">
      <c r="A28" s="941"/>
      <c r="B28" s="942"/>
      <c r="C28" s="282" t="s">
        <v>361</v>
      </c>
      <c r="D28" s="934"/>
      <c r="E28" s="935"/>
      <c r="F28" s="935"/>
      <c r="G28" s="935"/>
      <c r="H28" s="935"/>
      <c r="I28" s="936"/>
      <c r="J28" s="283" t="s">
        <v>339</v>
      </c>
      <c r="K28" s="284"/>
      <c r="L28" s="285"/>
      <c r="M28" s="269"/>
      <c r="N28" s="269"/>
    </row>
    <row r="29" spans="1:14" s="122" customFormat="1" ht="23.25" customHeight="1" thickBot="1">
      <c r="A29" s="941"/>
      <c r="B29" s="942"/>
      <c r="C29" s="282" t="s">
        <v>362</v>
      </c>
      <c r="D29" s="934"/>
      <c r="E29" s="935"/>
      <c r="F29" s="935"/>
      <c r="G29" s="935"/>
      <c r="H29" s="935"/>
      <c r="I29" s="935"/>
      <c r="J29" s="935"/>
      <c r="K29" s="935"/>
      <c r="L29" s="936"/>
      <c r="M29" s="269"/>
      <c r="N29" s="269"/>
    </row>
    <row r="30" spans="1:14" s="122" customFormat="1" ht="23.25" customHeight="1" thickBot="1">
      <c r="A30" s="941"/>
      <c r="B30" s="942"/>
      <c r="C30" s="282" t="s">
        <v>363</v>
      </c>
      <c r="D30" s="934"/>
      <c r="E30" s="563"/>
      <c r="F30" s="563"/>
      <c r="G30" s="563"/>
      <c r="H30" s="563"/>
      <c r="I30" s="564"/>
      <c r="J30" s="283" t="s">
        <v>339</v>
      </c>
      <c r="K30" s="284"/>
      <c r="L30" s="285"/>
      <c r="M30" s="269"/>
      <c r="N30" s="269"/>
    </row>
    <row r="31" spans="1:14" s="122" customFormat="1" ht="23.25" customHeight="1" thickBot="1">
      <c r="A31" s="941"/>
      <c r="B31" s="942"/>
      <c r="C31" s="282" t="s">
        <v>364</v>
      </c>
      <c r="D31" s="934"/>
      <c r="E31" s="935"/>
      <c r="F31" s="935"/>
      <c r="G31" s="935"/>
      <c r="H31" s="935"/>
      <c r="I31" s="935"/>
      <c r="J31" s="935"/>
      <c r="K31" s="935"/>
      <c r="L31" s="936"/>
      <c r="M31" s="269"/>
      <c r="N31" s="269"/>
    </row>
    <row r="32" spans="1:14" s="122" customFormat="1" ht="23.25" customHeight="1" thickBot="1">
      <c r="A32" s="941"/>
      <c r="B32" s="942"/>
      <c r="C32" s="282" t="s">
        <v>365</v>
      </c>
      <c r="D32" s="934"/>
      <c r="E32" s="563"/>
      <c r="F32" s="563"/>
      <c r="G32" s="563"/>
      <c r="H32" s="563"/>
      <c r="I32" s="564"/>
      <c r="J32" s="283" t="s">
        <v>339</v>
      </c>
      <c r="K32" s="284"/>
      <c r="L32" s="285"/>
    </row>
    <row r="33" spans="1:14" s="122" customFormat="1" ht="23.25" customHeight="1" thickBot="1">
      <c r="A33" s="941"/>
      <c r="B33" s="942"/>
      <c r="C33" s="282" t="s">
        <v>366</v>
      </c>
      <c r="D33" s="934"/>
      <c r="E33" s="935"/>
      <c r="F33" s="935"/>
      <c r="G33" s="935"/>
      <c r="H33" s="935"/>
      <c r="I33" s="935"/>
      <c r="J33" s="935"/>
      <c r="K33" s="935"/>
      <c r="L33" s="936"/>
      <c r="M33" s="269"/>
      <c r="N33" s="269"/>
    </row>
    <row r="34" spans="1:14" s="122" customFormat="1" ht="23.25" customHeight="1" thickBot="1">
      <c r="A34" s="941"/>
      <c r="B34" s="942"/>
      <c r="C34" s="282" t="s">
        <v>367</v>
      </c>
      <c r="D34" s="934"/>
      <c r="E34" s="935"/>
      <c r="F34" s="935"/>
      <c r="G34" s="935"/>
      <c r="H34" s="935"/>
      <c r="I34" s="936"/>
      <c r="J34" s="283" t="s">
        <v>339</v>
      </c>
      <c r="K34" s="284"/>
      <c r="L34" s="285"/>
      <c r="M34" s="269"/>
      <c r="N34" s="269"/>
    </row>
    <row r="35" spans="1:14" s="122" customFormat="1" ht="23.25" customHeight="1" thickBot="1">
      <c r="A35" s="941"/>
      <c r="B35" s="942"/>
      <c r="C35" s="282" t="s">
        <v>368</v>
      </c>
      <c r="D35" s="934"/>
      <c r="E35" s="935"/>
      <c r="F35" s="935"/>
      <c r="G35" s="935"/>
      <c r="H35" s="935"/>
      <c r="I35" s="935"/>
      <c r="J35" s="935"/>
      <c r="K35" s="935"/>
      <c r="L35" s="936"/>
      <c r="M35" s="269"/>
      <c r="N35" s="269"/>
    </row>
    <row r="36" spans="1:14" s="122" customFormat="1" ht="23.25" customHeight="1" thickBot="1">
      <c r="A36" s="941"/>
      <c r="B36" s="942"/>
      <c r="C36" s="282" t="s">
        <v>369</v>
      </c>
      <c r="D36" s="934"/>
      <c r="E36" s="563"/>
      <c r="F36" s="563"/>
      <c r="G36" s="563"/>
      <c r="H36" s="563"/>
      <c r="I36" s="564"/>
      <c r="J36" s="283" t="s">
        <v>339</v>
      </c>
      <c r="K36" s="284"/>
      <c r="L36" s="285"/>
      <c r="M36" s="269"/>
      <c r="N36" s="269"/>
    </row>
    <row r="37" spans="1:14" s="122" customFormat="1" ht="23.25" customHeight="1" thickBot="1">
      <c r="A37" s="941"/>
      <c r="B37" s="942"/>
      <c r="C37" s="282" t="s">
        <v>370</v>
      </c>
      <c r="D37" s="934"/>
      <c r="E37" s="935"/>
      <c r="F37" s="935"/>
      <c r="G37" s="935"/>
      <c r="H37" s="935"/>
      <c r="I37" s="935"/>
      <c r="J37" s="935"/>
      <c r="K37" s="935"/>
      <c r="L37" s="936"/>
      <c r="M37" s="269"/>
      <c r="N37" s="269"/>
    </row>
    <row r="38" spans="1:14" s="122" customFormat="1" ht="23.25" customHeight="1" thickBot="1">
      <c r="A38" s="941"/>
      <c r="B38" s="942"/>
      <c r="C38" s="282" t="s">
        <v>371</v>
      </c>
      <c r="D38" s="934"/>
      <c r="E38" s="563"/>
      <c r="F38" s="563"/>
      <c r="G38" s="563"/>
      <c r="H38" s="563"/>
      <c r="I38" s="564"/>
      <c r="J38" s="283" t="s">
        <v>339</v>
      </c>
      <c r="K38" s="284"/>
      <c r="L38" s="285"/>
    </row>
    <row r="39" spans="1:14" s="279" customFormat="1" ht="12" customHeight="1" thickBot="1">
      <c r="A39" s="277" t="s">
        <v>42</v>
      </c>
      <c r="B39" s="278"/>
      <c r="C39" s="279" t="s">
        <v>44</v>
      </c>
      <c r="G39" s="280"/>
    </row>
    <row r="40" spans="1:14" s="279" customFormat="1" ht="12" customHeight="1">
      <c r="A40" s="281" t="s">
        <v>45</v>
      </c>
      <c r="B40" s="586" t="s">
        <v>443</v>
      </c>
      <c r="C40" s="586"/>
      <c r="D40" s="586"/>
      <c r="E40" s="586"/>
      <c r="F40" s="586"/>
      <c r="G40" s="586"/>
      <c r="H40" s="586"/>
      <c r="I40" s="586"/>
      <c r="J40" s="586"/>
      <c r="K40" s="586"/>
      <c r="L40" s="586"/>
    </row>
    <row r="41" spans="1:14" s="279" customFormat="1" ht="12" customHeight="1">
      <c r="A41" s="281" t="s">
        <v>47</v>
      </c>
      <c r="B41" s="279" t="s">
        <v>375</v>
      </c>
    </row>
    <row r="42" spans="1:14" s="279" customFormat="1" ht="10.5">
      <c r="A42" s="281"/>
    </row>
    <row r="43" spans="1:14" s="279" customFormat="1" ht="10.5">
      <c r="A43" s="281"/>
    </row>
    <row r="44" spans="1:14" s="122" customFormat="1" ht="12">
      <c r="A44" s="274"/>
      <c r="B44" s="275"/>
      <c r="C44" s="275"/>
      <c r="D44" s="276"/>
      <c r="E44" s="276"/>
      <c r="F44" s="276"/>
      <c r="G44" s="276"/>
      <c r="H44" s="276"/>
      <c r="I44" s="276"/>
      <c r="J44" s="276"/>
      <c r="K44" s="276"/>
      <c r="L44" s="276"/>
    </row>
    <row r="83" spans="1:14" s="122" customFormat="1" hidden="1">
      <c r="A83"/>
      <c r="B83"/>
      <c r="C83"/>
      <c r="D83"/>
      <c r="E83"/>
      <c r="F83"/>
      <c r="G83"/>
      <c r="H83"/>
      <c r="I83"/>
      <c r="J83"/>
      <c r="K83"/>
      <c r="L83"/>
      <c r="M83"/>
      <c r="N83"/>
    </row>
    <row r="84" spans="1:14" hidden="1"/>
    <row r="85" spans="1:14" s="122" customFormat="1" hidden="1">
      <c r="A85"/>
      <c r="B85"/>
      <c r="C85"/>
      <c r="D85"/>
      <c r="E85"/>
      <c r="F85"/>
      <c r="G85"/>
      <c r="H85"/>
      <c r="I85"/>
      <c r="J85"/>
      <c r="K85"/>
      <c r="L85"/>
      <c r="M85"/>
      <c r="N85"/>
    </row>
    <row r="86" spans="1:14" s="122" customFormat="1" hidden="1">
      <c r="A86"/>
      <c r="B86"/>
      <c r="C86"/>
      <c r="D86"/>
      <c r="E86"/>
      <c r="F86"/>
      <c r="G86"/>
      <c r="H86"/>
      <c r="I86"/>
      <c r="J86"/>
      <c r="K86"/>
      <c r="L86"/>
      <c r="M86"/>
      <c r="N86"/>
    </row>
    <row r="87" spans="1:14" s="122" customFormat="1" hidden="1">
      <c r="A87"/>
      <c r="B87"/>
      <c r="C87"/>
      <c r="D87"/>
      <c r="E87"/>
      <c r="F87"/>
      <c r="G87"/>
      <c r="H87"/>
      <c r="I87"/>
      <c r="J87"/>
      <c r="K87"/>
      <c r="L87"/>
      <c r="M87"/>
      <c r="N87"/>
    </row>
    <row r="88" spans="1:14" s="122" customFormat="1" hidden="1">
      <c r="A88"/>
      <c r="B88"/>
      <c r="C88"/>
      <c r="D88"/>
      <c r="E88"/>
      <c r="F88"/>
      <c r="G88"/>
      <c r="H88"/>
      <c r="I88"/>
      <c r="J88"/>
      <c r="K88"/>
      <c r="L88"/>
      <c r="M88"/>
      <c r="N88"/>
    </row>
    <row r="89" spans="1:14" s="122" customFormat="1" hidden="1">
      <c r="A89"/>
      <c r="B89"/>
      <c r="C89"/>
      <c r="D89"/>
      <c r="E89"/>
      <c r="F89"/>
      <c r="G89"/>
      <c r="H89"/>
      <c r="I89"/>
      <c r="J89"/>
      <c r="K89"/>
      <c r="L89"/>
      <c r="M89"/>
      <c r="N89"/>
    </row>
    <row r="90" spans="1:14" s="122" customFormat="1" hidden="1">
      <c r="A90"/>
      <c r="B90"/>
      <c r="C90"/>
      <c r="D90"/>
      <c r="E90"/>
      <c r="F90"/>
      <c r="G90"/>
      <c r="H90"/>
      <c r="I90"/>
      <c r="J90"/>
      <c r="K90"/>
      <c r="L90"/>
      <c r="M90"/>
      <c r="N90"/>
    </row>
    <row r="91" spans="1:14" s="122" customFormat="1" hidden="1">
      <c r="A91"/>
      <c r="B91"/>
      <c r="C91"/>
      <c r="D91"/>
      <c r="E91"/>
      <c r="F91"/>
      <c r="G91"/>
      <c r="H91"/>
      <c r="I91"/>
      <c r="J91"/>
      <c r="K91"/>
      <c r="L91"/>
      <c r="M91"/>
      <c r="N91"/>
    </row>
    <row r="92" spans="1:14" s="122" customFormat="1" hidden="1">
      <c r="A92"/>
      <c r="B92"/>
      <c r="C92"/>
      <c r="D92"/>
      <c r="E92"/>
      <c r="F92"/>
      <c r="G92"/>
      <c r="H92"/>
      <c r="I92"/>
      <c r="J92"/>
      <c r="K92"/>
      <c r="L92"/>
      <c r="M92"/>
      <c r="N92"/>
    </row>
    <row r="93" spans="1:14" s="122" customFormat="1" hidden="1">
      <c r="A93"/>
      <c r="B93"/>
      <c r="C93"/>
      <c r="D93"/>
      <c r="E93"/>
      <c r="F93"/>
      <c r="G93"/>
      <c r="H93"/>
      <c r="I93"/>
      <c r="J93"/>
      <c r="K93"/>
      <c r="L93"/>
      <c r="M93"/>
      <c r="N93"/>
    </row>
    <row r="94" spans="1:14" s="122" customFormat="1" hidden="1">
      <c r="A94"/>
      <c r="B94"/>
      <c r="C94"/>
      <c r="D94"/>
      <c r="E94"/>
      <c r="F94"/>
      <c r="G94"/>
      <c r="H94"/>
      <c r="I94"/>
      <c r="J94"/>
      <c r="K94"/>
      <c r="L94"/>
      <c r="M94"/>
      <c r="N94"/>
    </row>
    <row r="95" spans="1:14" s="122" customFormat="1" hidden="1">
      <c r="A95"/>
      <c r="B95"/>
      <c r="C95"/>
      <c r="D95"/>
      <c r="E95"/>
      <c r="F95"/>
      <c r="G95"/>
      <c r="H95"/>
      <c r="I95"/>
      <c r="J95"/>
      <c r="K95"/>
      <c r="L95"/>
      <c r="M95"/>
      <c r="N95"/>
    </row>
    <row r="96" spans="1:14" s="122" customFormat="1" hidden="1">
      <c r="A96"/>
      <c r="B96"/>
      <c r="C96"/>
      <c r="D96"/>
      <c r="E96"/>
      <c r="F96"/>
      <c r="G96"/>
      <c r="H96"/>
      <c r="I96"/>
      <c r="J96"/>
      <c r="K96"/>
      <c r="L96"/>
      <c r="M96"/>
      <c r="N96"/>
    </row>
    <row r="97" spans="1:14" s="122" customFormat="1" hidden="1">
      <c r="A97"/>
      <c r="B97"/>
      <c r="C97"/>
      <c r="D97"/>
      <c r="E97"/>
      <c r="F97"/>
      <c r="G97"/>
      <c r="H97"/>
      <c r="I97"/>
      <c r="J97"/>
      <c r="K97"/>
      <c r="L97"/>
      <c r="M97"/>
      <c r="N97"/>
    </row>
    <row r="98" spans="1:14" s="122" customFormat="1" hidden="1">
      <c r="A98"/>
      <c r="B98"/>
      <c r="C98"/>
      <c r="D98"/>
      <c r="E98"/>
      <c r="F98"/>
      <c r="G98"/>
      <c r="H98"/>
      <c r="I98"/>
      <c r="J98"/>
      <c r="K98"/>
      <c r="L98"/>
      <c r="M98"/>
      <c r="N98"/>
    </row>
    <row r="99" spans="1:14" s="122" customFormat="1" hidden="1">
      <c r="A99"/>
      <c r="B99"/>
      <c r="C99"/>
      <c r="D99"/>
      <c r="E99"/>
      <c r="F99"/>
      <c r="G99"/>
      <c r="H99"/>
      <c r="I99"/>
      <c r="J99"/>
      <c r="K99"/>
      <c r="L99"/>
      <c r="M99"/>
      <c r="N99"/>
    </row>
    <row r="100" spans="1:14" s="122" customFormat="1" hidden="1">
      <c r="A100"/>
      <c r="B100"/>
      <c r="C100"/>
      <c r="D100"/>
      <c r="E100"/>
      <c r="F100"/>
      <c r="G100"/>
      <c r="H100"/>
      <c r="I100"/>
      <c r="J100"/>
      <c r="K100"/>
      <c r="L100"/>
      <c r="M100"/>
      <c r="N100"/>
    </row>
    <row r="101" spans="1:14" s="122" customFormat="1" hidden="1">
      <c r="A101"/>
      <c r="B101"/>
      <c r="C101"/>
      <c r="D101"/>
      <c r="E101"/>
      <c r="F101"/>
      <c r="G101"/>
      <c r="H101"/>
      <c r="I101"/>
      <c r="J101"/>
      <c r="K101"/>
      <c r="L101"/>
      <c r="M101"/>
      <c r="N101"/>
    </row>
    <row r="102" spans="1:14" s="122" customFormat="1" hidden="1">
      <c r="A102"/>
      <c r="B102"/>
      <c r="C102"/>
      <c r="D102"/>
      <c r="E102"/>
      <c r="F102"/>
      <c r="G102"/>
      <c r="H102"/>
      <c r="I102"/>
      <c r="J102"/>
      <c r="K102"/>
      <c r="L102"/>
      <c r="M102"/>
      <c r="N102"/>
    </row>
    <row r="103" spans="1:14" s="122" customFormat="1" hidden="1">
      <c r="A103"/>
      <c r="B103"/>
      <c r="C103"/>
      <c r="D103"/>
      <c r="E103"/>
      <c r="F103"/>
      <c r="G103"/>
      <c r="H103"/>
      <c r="I103"/>
      <c r="J103"/>
      <c r="K103"/>
      <c r="L103"/>
      <c r="M103"/>
      <c r="N103"/>
    </row>
    <row r="104" spans="1:14" s="122" customFormat="1" hidden="1">
      <c r="A104"/>
      <c r="B104"/>
      <c r="C104"/>
      <c r="D104"/>
      <c r="E104"/>
      <c r="F104"/>
      <c r="G104"/>
      <c r="H104"/>
      <c r="I104"/>
      <c r="J104"/>
      <c r="K104"/>
      <c r="L104"/>
      <c r="M104"/>
      <c r="N104"/>
    </row>
    <row r="105" spans="1:14" s="122" customFormat="1" hidden="1">
      <c r="A105"/>
      <c r="B105"/>
      <c r="C105"/>
      <c r="D105"/>
      <c r="E105"/>
      <c r="F105"/>
      <c r="G105"/>
      <c r="H105"/>
      <c r="I105"/>
      <c r="J105"/>
      <c r="K105"/>
      <c r="L105"/>
      <c r="M105"/>
      <c r="N105"/>
    </row>
    <row r="106" spans="1:14" s="122" customFormat="1" hidden="1">
      <c r="A106"/>
      <c r="B106"/>
      <c r="C106"/>
      <c r="D106"/>
      <c r="E106"/>
      <c r="F106"/>
      <c r="G106"/>
      <c r="H106"/>
      <c r="I106"/>
      <c r="J106"/>
      <c r="K106"/>
      <c r="L106"/>
      <c r="M106"/>
      <c r="N106"/>
    </row>
    <row r="107" spans="1:14" s="122" customFormat="1" hidden="1">
      <c r="A107"/>
      <c r="B107"/>
      <c r="C107"/>
      <c r="D107"/>
      <c r="E107"/>
      <c r="F107"/>
      <c r="G107"/>
      <c r="H107"/>
      <c r="I107"/>
      <c r="J107"/>
      <c r="K107"/>
      <c r="L107"/>
      <c r="M107"/>
      <c r="N107"/>
    </row>
    <row r="108" spans="1:14" s="122" customFormat="1" hidden="1">
      <c r="A108"/>
      <c r="B108"/>
      <c r="C108"/>
      <c r="D108"/>
      <c r="E108"/>
      <c r="F108"/>
      <c r="G108"/>
      <c r="H108"/>
      <c r="I108"/>
      <c r="J108"/>
      <c r="K108"/>
      <c r="L108"/>
      <c r="M108"/>
      <c r="N108"/>
    </row>
    <row r="109" spans="1:14" s="122" customFormat="1" hidden="1">
      <c r="A109"/>
      <c r="B109"/>
      <c r="C109"/>
      <c r="D109"/>
      <c r="E109"/>
      <c r="F109"/>
      <c r="G109"/>
      <c r="H109"/>
      <c r="I109"/>
      <c r="J109"/>
      <c r="K109"/>
      <c r="L109"/>
      <c r="M109"/>
      <c r="N109"/>
    </row>
    <row r="110" spans="1:14" s="122" customFormat="1" hidden="1">
      <c r="A110"/>
      <c r="B110"/>
      <c r="C110"/>
      <c r="D110"/>
      <c r="E110"/>
      <c r="F110"/>
      <c r="G110"/>
      <c r="H110"/>
      <c r="I110"/>
      <c r="J110"/>
      <c r="K110"/>
      <c r="L110"/>
      <c r="M110"/>
      <c r="N110"/>
    </row>
    <row r="111" spans="1:14" s="122" customFormat="1" hidden="1">
      <c r="A111"/>
      <c r="B111"/>
      <c r="C111"/>
      <c r="D111"/>
      <c r="E111"/>
      <c r="F111"/>
      <c r="G111"/>
      <c r="H111"/>
      <c r="I111"/>
      <c r="J111"/>
      <c r="K111"/>
      <c r="L111"/>
      <c r="M111"/>
      <c r="N111"/>
    </row>
    <row r="112" spans="1:14" s="122" customFormat="1" hidden="1">
      <c r="A112"/>
      <c r="B112"/>
      <c r="C112"/>
      <c r="D112"/>
      <c r="E112"/>
      <c r="F112"/>
      <c r="G112"/>
      <c r="H112"/>
      <c r="I112"/>
      <c r="J112"/>
      <c r="K112"/>
      <c r="L112"/>
      <c r="M112"/>
      <c r="N112"/>
    </row>
    <row r="113" spans="1:14" s="122" customFormat="1" hidden="1">
      <c r="A113"/>
      <c r="B113"/>
      <c r="C113"/>
      <c r="D113"/>
      <c r="E113"/>
      <c r="F113"/>
      <c r="G113"/>
      <c r="H113"/>
      <c r="I113"/>
      <c r="J113"/>
      <c r="K113"/>
      <c r="L113"/>
      <c r="M113"/>
      <c r="N113"/>
    </row>
    <row r="114" spans="1:14" s="122" customFormat="1" hidden="1">
      <c r="A114"/>
      <c r="B114"/>
      <c r="C114"/>
      <c r="D114"/>
      <c r="E114"/>
      <c r="F114"/>
      <c r="G114"/>
      <c r="H114"/>
      <c r="I114"/>
      <c r="J114"/>
      <c r="K114"/>
      <c r="L114"/>
      <c r="M114"/>
      <c r="N114"/>
    </row>
    <row r="115" spans="1:14" s="122" customFormat="1" hidden="1">
      <c r="A115"/>
      <c r="B115"/>
      <c r="C115"/>
      <c r="D115"/>
      <c r="E115"/>
      <c r="F115"/>
      <c r="G115"/>
      <c r="H115"/>
      <c r="I115"/>
      <c r="J115"/>
      <c r="K115"/>
      <c r="L115"/>
      <c r="M115"/>
      <c r="N115"/>
    </row>
    <row r="116" spans="1:14" s="122" customFormat="1" hidden="1">
      <c r="A116"/>
      <c r="B116"/>
      <c r="C116"/>
      <c r="D116"/>
      <c r="E116"/>
      <c r="F116"/>
      <c r="G116"/>
      <c r="H116"/>
      <c r="I116"/>
      <c r="J116"/>
      <c r="K116"/>
      <c r="L116"/>
      <c r="M116"/>
      <c r="N116"/>
    </row>
    <row r="117" spans="1:14" s="122" customFormat="1" hidden="1">
      <c r="A117"/>
      <c r="B117"/>
      <c r="C117"/>
      <c r="D117"/>
      <c r="E117"/>
      <c r="F117"/>
      <c r="G117"/>
      <c r="H117"/>
      <c r="I117"/>
      <c r="J117"/>
      <c r="K117"/>
      <c r="L117"/>
      <c r="M117"/>
      <c r="N117"/>
    </row>
    <row r="118" spans="1:14" s="122" customFormat="1" hidden="1">
      <c r="A118"/>
      <c r="B118"/>
      <c r="C118"/>
      <c r="D118"/>
      <c r="E118"/>
      <c r="F118"/>
      <c r="G118"/>
      <c r="H118"/>
      <c r="I118"/>
      <c r="J118"/>
      <c r="K118"/>
      <c r="L118"/>
      <c r="M118"/>
      <c r="N118"/>
    </row>
    <row r="119" spans="1:14" s="122" customFormat="1" hidden="1">
      <c r="A119"/>
      <c r="B119"/>
      <c r="C119"/>
      <c r="D119"/>
      <c r="E119"/>
      <c r="F119"/>
      <c r="G119"/>
      <c r="H119"/>
      <c r="I119"/>
      <c r="J119"/>
      <c r="K119"/>
      <c r="L119"/>
      <c r="M119"/>
      <c r="N119"/>
    </row>
    <row r="120" spans="1:14" s="122" customFormat="1" hidden="1">
      <c r="A120"/>
      <c r="B120"/>
      <c r="C120"/>
      <c r="D120"/>
      <c r="E120"/>
      <c r="F120"/>
      <c r="G120"/>
      <c r="H120"/>
      <c r="I120"/>
      <c r="J120"/>
      <c r="K120"/>
      <c r="L120"/>
      <c r="M120"/>
      <c r="N120"/>
    </row>
    <row r="121" spans="1:14" s="122" customFormat="1" hidden="1">
      <c r="A121"/>
      <c r="B121"/>
      <c r="C121"/>
      <c r="D121"/>
      <c r="E121"/>
      <c r="F121"/>
      <c r="G121"/>
      <c r="H121"/>
      <c r="I121"/>
      <c r="J121"/>
      <c r="K121"/>
      <c r="L121"/>
      <c r="M121"/>
      <c r="N121"/>
    </row>
    <row r="122" spans="1:14" s="122" customFormat="1" hidden="1">
      <c r="A122"/>
      <c r="B122"/>
      <c r="C122"/>
      <c r="D122"/>
      <c r="E122"/>
      <c r="F122"/>
      <c r="G122"/>
      <c r="H122"/>
      <c r="I122"/>
      <c r="J122"/>
      <c r="K122"/>
      <c r="L122"/>
      <c r="M122"/>
      <c r="N122"/>
    </row>
    <row r="123" spans="1:14" s="122" customFormat="1" hidden="1">
      <c r="A123"/>
      <c r="B123"/>
      <c r="C123"/>
      <c r="D123"/>
      <c r="E123"/>
      <c r="F123"/>
      <c r="G123"/>
      <c r="H123"/>
      <c r="I123"/>
      <c r="J123"/>
      <c r="K123"/>
      <c r="L123"/>
      <c r="M123"/>
      <c r="N123"/>
    </row>
    <row r="124" spans="1:14" s="122" customFormat="1" hidden="1">
      <c r="A124"/>
      <c r="B124"/>
      <c r="C124"/>
      <c r="D124"/>
      <c r="E124"/>
      <c r="F124"/>
      <c r="G124"/>
      <c r="H124"/>
      <c r="I124"/>
      <c r="J124"/>
      <c r="K124"/>
      <c r="L124"/>
      <c r="M124"/>
      <c r="N124"/>
    </row>
    <row r="125" spans="1:14" s="122" customFormat="1" hidden="1">
      <c r="A125"/>
      <c r="B125"/>
      <c r="C125"/>
      <c r="D125"/>
      <c r="E125"/>
      <c r="F125"/>
      <c r="G125"/>
      <c r="H125"/>
      <c r="I125"/>
      <c r="J125"/>
      <c r="K125"/>
      <c r="L125"/>
      <c r="M125"/>
      <c r="N125"/>
    </row>
    <row r="126" spans="1:14" s="122" customFormat="1" hidden="1">
      <c r="A126"/>
      <c r="B126"/>
      <c r="C126"/>
      <c r="D126"/>
      <c r="E126"/>
      <c r="F126"/>
      <c r="G126"/>
      <c r="H126"/>
      <c r="I126"/>
      <c r="J126"/>
      <c r="K126"/>
      <c r="L126"/>
      <c r="M126"/>
      <c r="N126"/>
    </row>
    <row r="127" spans="1:14" s="122" customFormat="1" hidden="1">
      <c r="A127"/>
      <c r="B127"/>
      <c r="C127"/>
      <c r="D127"/>
      <c r="E127"/>
      <c r="F127"/>
      <c r="G127"/>
      <c r="H127"/>
      <c r="I127"/>
      <c r="J127"/>
      <c r="K127"/>
      <c r="L127"/>
      <c r="M127"/>
      <c r="N127"/>
    </row>
    <row r="128" spans="1:14" s="122" customFormat="1" hidden="1">
      <c r="A128"/>
      <c r="B128"/>
      <c r="C128"/>
      <c r="D128"/>
      <c r="E128"/>
      <c r="F128"/>
      <c r="G128"/>
      <c r="H128"/>
      <c r="I128"/>
      <c r="J128"/>
      <c r="K128"/>
      <c r="L128"/>
      <c r="M128"/>
      <c r="N128"/>
    </row>
    <row r="129" spans="1:14" s="122" customFormat="1" hidden="1">
      <c r="A129"/>
      <c r="B129"/>
      <c r="C129"/>
      <c r="D129"/>
      <c r="E129"/>
      <c r="F129"/>
      <c r="G129"/>
      <c r="H129"/>
      <c r="I129"/>
      <c r="J129"/>
      <c r="K129"/>
      <c r="L129"/>
      <c r="M129"/>
      <c r="N129"/>
    </row>
    <row r="130" spans="1:14" s="122" customFormat="1" hidden="1">
      <c r="A130"/>
      <c r="B130"/>
      <c r="C130"/>
      <c r="D130"/>
      <c r="E130"/>
      <c r="F130"/>
      <c r="G130"/>
      <c r="H130"/>
      <c r="I130"/>
      <c r="J130"/>
      <c r="K130"/>
      <c r="L130"/>
      <c r="M130"/>
      <c r="N130"/>
    </row>
    <row r="131" spans="1:14" s="122" customFormat="1" hidden="1">
      <c r="A131"/>
      <c r="B131"/>
      <c r="C131"/>
      <c r="D131"/>
      <c r="E131"/>
      <c r="F131"/>
      <c r="G131"/>
      <c r="H131"/>
      <c r="I131"/>
      <c r="J131"/>
      <c r="K131"/>
      <c r="L131"/>
      <c r="M131"/>
      <c r="N131"/>
    </row>
    <row r="132" spans="1:14" s="122" customFormat="1" hidden="1">
      <c r="A132"/>
      <c r="B132"/>
      <c r="C132"/>
      <c r="D132"/>
      <c r="E132"/>
      <c r="F132"/>
      <c r="G132"/>
      <c r="H132"/>
      <c r="I132"/>
      <c r="J132"/>
      <c r="K132"/>
      <c r="L132"/>
      <c r="M132"/>
      <c r="N132"/>
    </row>
  </sheetData>
  <sheetProtection sheet="1" selectLockedCells="1"/>
  <mergeCells count="39">
    <mergeCell ref="B40:L40"/>
    <mergeCell ref="A1:B1"/>
    <mergeCell ref="F2:K2"/>
    <mergeCell ref="A4:L4"/>
    <mergeCell ref="A5:B38"/>
    <mergeCell ref="D5:L5"/>
    <mergeCell ref="D6:I6"/>
    <mergeCell ref="D7:L7"/>
    <mergeCell ref="D8:I8"/>
    <mergeCell ref="D38:I38"/>
    <mergeCell ref="D9:L9"/>
    <mergeCell ref="D10:I10"/>
    <mergeCell ref="D17:L17"/>
    <mergeCell ref="D18:I18"/>
    <mergeCell ref="D11:L11"/>
    <mergeCell ref="D12:I12"/>
    <mergeCell ref="D20:I20"/>
    <mergeCell ref="D33:L33"/>
    <mergeCell ref="D34:I34"/>
    <mergeCell ref="D31:L31"/>
    <mergeCell ref="D13:L13"/>
    <mergeCell ref="D14:I14"/>
    <mergeCell ref="D15:L15"/>
    <mergeCell ref="D16:I16"/>
    <mergeCell ref="D19:L19"/>
    <mergeCell ref="D37:L37"/>
    <mergeCell ref="D21:L21"/>
    <mergeCell ref="D22:I22"/>
    <mergeCell ref="D23:L23"/>
    <mergeCell ref="D24:I24"/>
    <mergeCell ref="D36:I36"/>
    <mergeCell ref="D32:I32"/>
    <mergeCell ref="D25:L25"/>
    <mergeCell ref="D26:I26"/>
    <mergeCell ref="D27:L27"/>
    <mergeCell ref="D28:I28"/>
    <mergeCell ref="D29:L29"/>
    <mergeCell ref="D30:I30"/>
    <mergeCell ref="D35:L35"/>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2"/>
  <sheetViews>
    <sheetView showGridLines="0" zoomScale="70" zoomScaleNormal="70"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937" t="s">
        <v>451</v>
      </c>
      <c r="B1" s="937"/>
      <c r="C1" s="269"/>
      <c r="D1" s="269"/>
      <c r="E1" s="270"/>
      <c r="F1" s="269"/>
      <c r="G1" s="269"/>
      <c r="H1" s="269"/>
      <c r="I1" s="269"/>
      <c r="J1" s="269"/>
      <c r="K1" s="269"/>
      <c r="L1" s="271"/>
      <c r="M1" s="269"/>
      <c r="N1" s="269"/>
    </row>
    <row r="2" spans="1:25" s="122" customFormat="1" ht="12.75" thickBot="1">
      <c r="B2" s="269"/>
      <c r="C2" s="269"/>
      <c r="D2" s="269"/>
      <c r="E2" s="272" t="s">
        <v>0</v>
      </c>
      <c r="F2" s="378">
        <f>'様式-共1-Ⅰ（建築）'!H2</f>
        <v>21101204</v>
      </c>
      <c r="G2" s="379"/>
      <c r="H2" s="379"/>
      <c r="I2" s="379"/>
      <c r="J2" s="379"/>
      <c r="K2" s="380"/>
      <c r="L2" s="273"/>
      <c r="M2" s="269"/>
      <c r="N2" s="269"/>
    </row>
    <row r="3" spans="1:25" s="150" customFormat="1" ht="10.5" customHeight="1">
      <c r="C3" s="147"/>
      <c r="D3" s="147"/>
      <c r="E3" s="147"/>
      <c r="G3" s="152"/>
      <c r="H3" s="148"/>
      <c r="I3" s="148"/>
      <c r="J3" s="185"/>
      <c r="K3" s="185"/>
      <c r="L3" s="185"/>
      <c r="M3" s="185"/>
      <c r="N3" s="185"/>
      <c r="O3" s="185"/>
      <c r="P3" s="185"/>
      <c r="Q3" s="149"/>
      <c r="R3" s="147"/>
      <c r="S3" s="147"/>
      <c r="U3" s="186"/>
      <c r="V3" s="186"/>
      <c r="W3" s="186"/>
      <c r="X3" s="186"/>
      <c r="Y3" s="186"/>
    </row>
    <row r="4" spans="1:25" s="122" customFormat="1" ht="23.25" customHeight="1" thickBot="1">
      <c r="A4" s="938" t="s">
        <v>373</v>
      </c>
      <c r="B4" s="938"/>
      <c r="C4" s="938"/>
      <c r="D4" s="938"/>
      <c r="E4" s="938"/>
      <c r="F4" s="938"/>
      <c r="G4" s="938"/>
      <c r="H4" s="938"/>
      <c r="I4" s="938"/>
      <c r="J4" s="938"/>
      <c r="K4" s="938"/>
      <c r="L4" s="938"/>
      <c r="M4" s="269"/>
      <c r="N4" s="269"/>
    </row>
    <row r="5" spans="1:25" s="122" customFormat="1" ht="23.25" customHeight="1" thickBot="1">
      <c r="A5" s="939" t="s">
        <v>372</v>
      </c>
      <c r="B5" s="940"/>
      <c r="C5" s="282" t="s">
        <v>379</v>
      </c>
      <c r="D5" s="934"/>
      <c r="E5" s="935"/>
      <c r="F5" s="935"/>
      <c r="G5" s="935"/>
      <c r="H5" s="935"/>
      <c r="I5" s="935"/>
      <c r="J5" s="935"/>
      <c r="K5" s="935"/>
      <c r="L5" s="936"/>
      <c r="M5" s="269"/>
      <c r="N5" s="269"/>
    </row>
    <row r="6" spans="1:25" s="122" customFormat="1" ht="23.25" customHeight="1" thickBot="1">
      <c r="A6" s="941"/>
      <c r="B6" s="942"/>
      <c r="C6" s="282" t="s">
        <v>376</v>
      </c>
      <c r="D6" s="934"/>
      <c r="E6" s="563"/>
      <c r="F6" s="563"/>
      <c r="G6" s="563"/>
      <c r="H6" s="563"/>
      <c r="I6" s="564"/>
      <c r="J6" s="283" t="s">
        <v>339</v>
      </c>
      <c r="K6" s="284"/>
      <c r="L6" s="285"/>
      <c r="M6" s="269"/>
      <c r="N6" s="269"/>
    </row>
    <row r="7" spans="1:25" s="122" customFormat="1" ht="23.25" customHeight="1" thickBot="1">
      <c r="A7" s="941"/>
      <c r="B7" s="942"/>
      <c r="C7" s="282" t="s">
        <v>377</v>
      </c>
      <c r="D7" s="934"/>
      <c r="E7" s="935"/>
      <c r="F7" s="935"/>
      <c r="G7" s="935"/>
      <c r="H7" s="935"/>
      <c r="I7" s="935"/>
      <c r="J7" s="935"/>
      <c r="K7" s="935"/>
      <c r="L7" s="936"/>
      <c r="M7" s="269"/>
      <c r="N7" s="269"/>
    </row>
    <row r="8" spans="1:25" s="122" customFormat="1" ht="23.25" customHeight="1" thickBot="1">
      <c r="A8" s="941"/>
      <c r="B8" s="942"/>
      <c r="C8" s="282" t="s">
        <v>380</v>
      </c>
      <c r="D8" s="943"/>
      <c r="E8" s="944"/>
      <c r="F8" s="944"/>
      <c r="G8" s="944"/>
      <c r="H8" s="944"/>
      <c r="I8" s="945"/>
      <c r="J8" s="286" t="s">
        <v>339</v>
      </c>
      <c r="K8" s="287"/>
      <c r="L8" s="288"/>
      <c r="M8" s="269"/>
      <c r="N8" s="269"/>
    </row>
    <row r="9" spans="1:25" s="122" customFormat="1" ht="23.25" customHeight="1" thickBot="1">
      <c r="A9" s="941"/>
      <c r="B9" s="942"/>
      <c r="C9" s="282" t="s">
        <v>381</v>
      </c>
      <c r="D9" s="946"/>
      <c r="E9" s="935"/>
      <c r="F9" s="935"/>
      <c r="G9" s="935"/>
      <c r="H9" s="935"/>
      <c r="I9" s="935"/>
      <c r="J9" s="935"/>
      <c r="K9" s="935"/>
      <c r="L9" s="936"/>
      <c r="M9" s="269"/>
      <c r="N9" s="269"/>
    </row>
    <row r="10" spans="1:25" s="122" customFormat="1" ht="24" customHeight="1" thickBot="1">
      <c r="A10" s="941"/>
      <c r="B10" s="942"/>
      <c r="C10" s="282" t="s">
        <v>382</v>
      </c>
      <c r="D10" s="943"/>
      <c r="E10" s="944"/>
      <c r="F10" s="944"/>
      <c r="G10" s="944"/>
      <c r="H10" s="944"/>
      <c r="I10" s="945"/>
      <c r="J10" s="286" t="s">
        <v>339</v>
      </c>
      <c r="K10" s="287"/>
      <c r="L10" s="288"/>
      <c r="M10" s="269"/>
      <c r="N10" s="269"/>
    </row>
    <row r="11" spans="1:25" s="122" customFormat="1" ht="23.25" customHeight="1" thickBot="1">
      <c r="A11" s="941"/>
      <c r="B11" s="942"/>
      <c r="C11" s="282" t="s">
        <v>383</v>
      </c>
      <c r="D11" s="934"/>
      <c r="E11" s="935"/>
      <c r="F11" s="935"/>
      <c r="G11" s="935"/>
      <c r="H11" s="935"/>
      <c r="I11" s="935"/>
      <c r="J11" s="935"/>
      <c r="K11" s="935"/>
      <c r="L11" s="936"/>
      <c r="M11" s="269"/>
      <c r="N11" s="269"/>
    </row>
    <row r="12" spans="1:25" s="122" customFormat="1" ht="23.25" customHeight="1" thickBot="1">
      <c r="A12" s="941"/>
      <c r="B12" s="942"/>
      <c r="C12" s="282" t="s">
        <v>384</v>
      </c>
      <c r="D12" s="934"/>
      <c r="E12" s="935"/>
      <c r="F12" s="935"/>
      <c r="G12" s="935"/>
      <c r="H12" s="935"/>
      <c r="I12" s="936"/>
      <c r="J12" s="283" t="s">
        <v>339</v>
      </c>
      <c r="K12" s="284"/>
      <c r="L12" s="285"/>
      <c r="M12" s="269"/>
      <c r="N12" s="269"/>
    </row>
    <row r="13" spans="1:25" s="122" customFormat="1" ht="23.25" customHeight="1" thickBot="1">
      <c r="A13" s="941"/>
      <c r="B13" s="942"/>
      <c r="C13" s="282" t="s">
        <v>385</v>
      </c>
      <c r="D13" s="934"/>
      <c r="E13" s="935"/>
      <c r="F13" s="935"/>
      <c r="G13" s="935"/>
      <c r="H13" s="935"/>
      <c r="I13" s="935"/>
      <c r="J13" s="935"/>
      <c r="K13" s="935"/>
      <c r="L13" s="936"/>
      <c r="M13" s="269"/>
      <c r="N13" s="269"/>
    </row>
    <row r="14" spans="1:25" s="122" customFormat="1" ht="23.25" customHeight="1" thickBot="1">
      <c r="A14" s="941"/>
      <c r="B14" s="942"/>
      <c r="C14" s="282" t="s">
        <v>386</v>
      </c>
      <c r="D14" s="934"/>
      <c r="E14" s="563"/>
      <c r="F14" s="563"/>
      <c r="G14" s="563"/>
      <c r="H14" s="563"/>
      <c r="I14" s="564"/>
      <c r="J14" s="283" t="s">
        <v>339</v>
      </c>
      <c r="K14" s="284"/>
      <c r="L14" s="285"/>
      <c r="M14" s="269"/>
      <c r="N14" s="269"/>
    </row>
    <row r="15" spans="1:25" s="122" customFormat="1" ht="23.25" customHeight="1" thickBot="1">
      <c r="A15" s="941"/>
      <c r="B15" s="942"/>
      <c r="C15" s="282" t="s">
        <v>387</v>
      </c>
      <c r="D15" s="934"/>
      <c r="E15" s="935"/>
      <c r="F15" s="935"/>
      <c r="G15" s="935"/>
      <c r="H15" s="935"/>
      <c r="I15" s="935"/>
      <c r="J15" s="935"/>
      <c r="K15" s="935"/>
      <c r="L15" s="936"/>
      <c r="M15" s="269"/>
      <c r="N15" s="269"/>
    </row>
    <row r="16" spans="1:25" s="122" customFormat="1" ht="23.25" customHeight="1" thickBot="1">
      <c r="A16" s="941"/>
      <c r="B16" s="942"/>
      <c r="C16" s="282" t="s">
        <v>388</v>
      </c>
      <c r="D16" s="934"/>
      <c r="E16" s="563"/>
      <c r="F16" s="563"/>
      <c r="G16" s="563"/>
      <c r="H16" s="563"/>
      <c r="I16" s="564"/>
      <c r="J16" s="283" t="s">
        <v>339</v>
      </c>
      <c r="K16" s="284"/>
      <c r="L16" s="285"/>
    </row>
    <row r="17" spans="1:14" s="122" customFormat="1" ht="23.25" customHeight="1" thickBot="1">
      <c r="A17" s="941"/>
      <c r="B17" s="942"/>
      <c r="C17" s="282" t="s">
        <v>389</v>
      </c>
      <c r="D17" s="934"/>
      <c r="E17" s="935"/>
      <c r="F17" s="935"/>
      <c r="G17" s="935"/>
      <c r="H17" s="935"/>
      <c r="I17" s="935"/>
      <c r="J17" s="935"/>
      <c r="K17" s="935"/>
      <c r="L17" s="936"/>
      <c r="M17" s="269"/>
      <c r="N17" s="269"/>
    </row>
    <row r="18" spans="1:14" s="122" customFormat="1" ht="23.25" customHeight="1" thickBot="1">
      <c r="A18" s="941"/>
      <c r="B18" s="942"/>
      <c r="C18" s="282" t="s">
        <v>391</v>
      </c>
      <c r="D18" s="934"/>
      <c r="E18" s="935"/>
      <c r="F18" s="935"/>
      <c r="G18" s="935"/>
      <c r="H18" s="935"/>
      <c r="I18" s="936"/>
      <c r="J18" s="283" t="s">
        <v>339</v>
      </c>
      <c r="K18" s="284"/>
      <c r="L18" s="285"/>
      <c r="M18" s="269"/>
      <c r="N18" s="269"/>
    </row>
    <row r="19" spans="1:14" s="122" customFormat="1" ht="23.25" customHeight="1" thickBot="1">
      <c r="A19" s="941"/>
      <c r="B19" s="942"/>
      <c r="C19" s="282" t="s">
        <v>392</v>
      </c>
      <c r="D19" s="934"/>
      <c r="E19" s="935"/>
      <c r="F19" s="935"/>
      <c r="G19" s="935"/>
      <c r="H19" s="935"/>
      <c r="I19" s="935"/>
      <c r="J19" s="935"/>
      <c r="K19" s="935"/>
      <c r="L19" s="936"/>
      <c r="M19" s="269"/>
      <c r="N19" s="269"/>
    </row>
    <row r="20" spans="1:14" s="122" customFormat="1" ht="23.25" customHeight="1" thickBot="1">
      <c r="A20" s="941"/>
      <c r="B20" s="942"/>
      <c r="C20" s="282" t="s">
        <v>390</v>
      </c>
      <c r="D20" s="934"/>
      <c r="E20" s="563"/>
      <c r="F20" s="563"/>
      <c r="G20" s="563"/>
      <c r="H20" s="563"/>
      <c r="I20" s="564"/>
      <c r="J20" s="283" t="s">
        <v>339</v>
      </c>
      <c r="K20" s="284"/>
      <c r="L20" s="285"/>
    </row>
    <row r="21" spans="1:14" s="122" customFormat="1" ht="23.25" customHeight="1" thickBot="1">
      <c r="A21" s="941"/>
      <c r="B21" s="942"/>
      <c r="C21" s="282" t="s">
        <v>393</v>
      </c>
      <c r="D21" s="934"/>
      <c r="E21" s="935"/>
      <c r="F21" s="935"/>
      <c r="G21" s="935"/>
      <c r="H21" s="935"/>
      <c r="I21" s="935"/>
      <c r="J21" s="935"/>
      <c r="K21" s="935"/>
      <c r="L21" s="936"/>
      <c r="M21" s="269"/>
      <c r="N21" s="269"/>
    </row>
    <row r="22" spans="1:14" s="122" customFormat="1" ht="23.25" customHeight="1" thickBot="1">
      <c r="A22" s="941"/>
      <c r="B22" s="942"/>
      <c r="C22" s="282" t="s">
        <v>394</v>
      </c>
      <c r="D22" s="934"/>
      <c r="E22" s="935"/>
      <c r="F22" s="935"/>
      <c r="G22" s="935"/>
      <c r="H22" s="935"/>
      <c r="I22" s="936"/>
      <c r="J22" s="283" t="s">
        <v>339</v>
      </c>
      <c r="K22" s="284"/>
      <c r="L22" s="285"/>
      <c r="M22" s="269"/>
      <c r="N22" s="269"/>
    </row>
    <row r="23" spans="1:14" s="122" customFormat="1" ht="23.25" customHeight="1" thickBot="1">
      <c r="A23" s="941"/>
      <c r="B23" s="942"/>
      <c r="C23" s="282" t="s">
        <v>395</v>
      </c>
      <c r="D23" s="934"/>
      <c r="E23" s="935"/>
      <c r="F23" s="935"/>
      <c r="G23" s="935"/>
      <c r="H23" s="935"/>
      <c r="I23" s="935"/>
      <c r="J23" s="935"/>
      <c r="K23" s="935"/>
      <c r="L23" s="936"/>
      <c r="M23" s="269"/>
      <c r="N23" s="269"/>
    </row>
    <row r="24" spans="1:14" s="122" customFormat="1" ht="23.25" customHeight="1" thickBot="1">
      <c r="A24" s="941"/>
      <c r="B24" s="942"/>
      <c r="C24" s="282" t="s">
        <v>396</v>
      </c>
      <c r="D24" s="934"/>
      <c r="E24" s="563"/>
      <c r="F24" s="563"/>
      <c r="G24" s="563"/>
      <c r="H24" s="563"/>
      <c r="I24" s="564"/>
      <c r="J24" s="283" t="s">
        <v>339</v>
      </c>
      <c r="K24" s="284"/>
      <c r="L24" s="285"/>
      <c r="M24" s="269"/>
      <c r="N24" s="269"/>
    </row>
    <row r="25" spans="1:14" s="122" customFormat="1" ht="23.25" customHeight="1" thickBot="1">
      <c r="A25" s="941"/>
      <c r="B25" s="942"/>
      <c r="C25" s="282" t="s">
        <v>397</v>
      </c>
      <c r="D25" s="934"/>
      <c r="E25" s="935"/>
      <c r="F25" s="935"/>
      <c r="G25" s="935"/>
      <c r="H25" s="935"/>
      <c r="I25" s="935"/>
      <c r="J25" s="935"/>
      <c r="K25" s="935"/>
      <c r="L25" s="936"/>
      <c r="M25" s="269"/>
      <c r="N25" s="269"/>
    </row>
    <row r="26" spans="1:14" s="122" customFormat="1" ht="23.25" customHeight="1" thickBot="1">
      <c r="A26" s="941"/>
      <c r="B26" s="942"/>
      <c r="C26" s="282" t="s">
        <v>398</v>
      </c>
      <c r="D26" s="934"/>
      <c r="E26" s="563"/>
      <c r="F26" s="563"/>
      <c r="G26" s="563"/>
      <c r="H26" s="563"/>
      <c r="I26" s="564"/>
      <c r="J26" s="283" t="s">
        <v>339</v>
      </c>
      <c r="K26" s="284"/>
      <c r="L26" s="285"/>
    </row>
    <row r="27" spans="1:14" s="122" customFormat="1" ht="23.25" customHeight="1" thickBot="1">
      <c r="A27" s="941"/>
      <c r="B27" s="942"/>
      <c r="C27" s="282" t="s">
        <v>399</v>
      </c>
      <c r="D27" s="934"/>
      <c r="E27" s="935"/>
      <c r="F27" s="935"/>
      <c r="G27" s="935"/>
      <c r="H27" s="935"/>
      <c r="I27" s="935"/>
      <c r="J27" s="935"/>
      <c r="K27" s="935"/>
      <c r="L27" s="936"/>
      <c r="M27" s="269"/>
      <c r="N27" s="269"/>
    </row>
    <row r="28" spans="1:14" s="122" customFormat="1" ht="23.25" customHeight="1" thickBot="1">
      <c r="A28" s="941"/>
      <c r="B28" s="942"/>
      <c r="C28" s="282" t="s">
        <v>400</v>
      </c>
      <c r="D28" s="934"/>
      <c r="E28" s="935"/>
      <c r="F28" s="935"/>
      <c r="G28" s="935"/>
      <c r="H28" s="935"/>
      <c r="I28" s="936"/>
      <c r="J28" s="283" t="s">
        <v>339</v>
      </c>
      <c r="K28" s="284"/>
      <c r="L28" s="285"/>
      <c r="M28" s="269"/>
      <c r="N28" s="269"/>
    </row>
    <row r="29" spans="1:14" s="122" customFormat="1" ht="23.25" customHeight="1" thickBot="1">
      <c r="A29" s="941"/>
      <c r="B29" s="942"/>
      <c r="C29" s="282" t="s">
        <v>401</v>
      </c>
      <c r="D29" s="934"/>
      <c r="E29" s="935"/>
      <c r="F29" s="935"/>
      <c r="G29" s="935"/>
      <c r="H29" s="935"/>
      <c r="I29" s="935"/>
      <c r="J29" s="935"/>
      <c r="K29" s="935"/>
      <c r="L29" s="936"/>
      <c r="M29" s="269"/>
      <c r="N29" s="269"/>
    </row>
    <row r="30" spans="1:14" s="122" customFormat="1" ht="23.25" customHeight="1" thickBot="1">
      <c r="A30" s="941"/>
      <c r="B30" s="942"/>
      <c r="C30" s="282" t="s">
        <v>402</v>
      </c>
      <c r="D30" s="934"/>
      <c r="E30" s="563"/>
      <c r="F30" s="563"/>
      <c r="G30" s="563"/>
      <c r="H30" s="563"/>
      <c r="I30" s="564"/>
      <c r="J30" s="283" t="s">
        <v>339</v>
      </c>
      <c r="K30" s="284"/>
      <c r="L30" s="285"/>
      <c r="M30" s="269"/>
      <c r="N30" s="269"/>
    </row>
    <row r="31" spans="1:14" s="122" customFormat="1" ht="23.25" customHeight="1" thickBot="1">
      <c r="A31" s="941"/>
      <c r="B31" s="942"/>
      <c r="C31" s="282" t="s">
        <v>403</v>
      </c>
      <c r="D31" s="934"/>
      <c r="E31" s="935"/>
      <c r="F31" s="935"/>
      <c r="G31" s="935"/>
      <c r="H31" s="935"/>
      <c r="I31" s="935"/>
      <c r="J31" s="935"/>
      <c r="K31" s="935"/>
      <c r="L31" s="936"/>
      <c r="M31" s="269"/>
      <c r="N31" s="269"/>
    </row>
    <row r="32" spans="1:14" s="122" customFormat="1" ht="23.25" customHeight="1" thickBot="1">
      <c r="A32" s="941"/>
      <c r="B32" s="942"/>
      <c r="C32" s="282" t="s">
        <v>404</v>
      </c>
      <c r="D32" s="934"/>
      <c r="E32" s="563"/>
      <c r="F32" s="563"/>
      <c r="G32" s="563"/>
      <c r="H32" s="563"/>
      <c r="I32" s="564"/>
      <c r="J32" s="283" t="s">
        <v>339</v>
      </c>
      <c r="K32" s="284"/>
      <c r="L32" s="285"/>
    </row>
    <row r="33" spans="1:14" s="122" customFormat="1" ht="23.25" customHeight="1" thickBot="1">
      <c r="A33" s="941"/>
      <c r="B33" s="942"/>
      <c r="C33" s="282" t="s">
        <v>405</v>
      </c>
      <c r="D33" s="934"/>
      <c r="E33" s="935"/>
      <c r="F33" s="935"/>
      <c r="G33" s="935"/>
      <c r="H33" s="935"/>
      <c r="I33" s="935"/>
      <c r="J33" s="935"/>
      <c r="K33" s="935"/>
      <c r="L33" s="936"/>
      <c r="M33" s="269"/>
      <c r="N33" s="269"/>
    </row>
    <row r="34" spans="1:14" s="122" customFormat="1" ht="23.25" customHeight="1" thickBot="1">
      <c r="A34" s="941"/>
      <c r="B34" s="942"/>
      <c r="C34" s="282" t="s">
        <v>406</v>
      </c>
      <c r="D34" s="934"/>
      <c r="E34" s="935"/>
      <c r="F34" s="935"/>
      <c r="G34" s="935"/>
      <c r="H34" s="935"/>
      <c r="I34" s="936"/>
      <c r="J34" s="283" t="s">
        <v>339</v>
      </c>
      <c r="K34" s="284"/>
      <c r="L34" s="285"/>
      <c r="M34" s="269"/>
      <c r="N34" s="269"/>
    </row>
    <row r="35" spans="1:14" s="122" customFormat="1" ht="23.25" customHeight="1" thickBot="1">
      <c r="A35" s="941"/>
      <c r="B35" s="942"/>
      <c r="C35" s="282" t="s">
        <v>407</v>
      </c>
      <c r="D35" s="934"/>
      <c r="E35" s="935"/>
      <c r="F35" s="935"/>
      <c r="G35" s="935"/>
      <c r="H35" s="935"/>
      <c r="I35" s="935"/>
      <c r="J35" s="935"/>
      <c r="K35" s="935"/>
      <c r="L35" s="936"/>
      <c r="M35" s="269"/>
      <c r="N35" s="269"/>
    </row>
    <row r="36" spans="1:14" s="122" customFormat="1" ht="23.25" customHeight="1" thickBot="1">
      <c r="A36" s="941"/>
      <c r="B36" s="942"/>
      <c r="C36" s="282" t="s">
        <v>408</v>
      </c>
      <c r="D36" s="934"/>
      <c r="E36" s="563"/>
      <c r="F36" s="563"/>
      <c r="G36" s="563"/>
      <c r="H36" s="563"/>
      <c r="I36" s="564"/>
      <c r="J36" s="283" t="s">
        <v>339</v>
      </c>
      <c r="K36" s="284"/>
      <c r="L36" s="285"/>
      <c r="M36" s="269"/>
      <c r="N36" s="269"/>
    </row>
    <row r="37" spans="1:14" s="122" customFormat="1" ht="23.25" customHeight="1" thickBot="1">
      <c r="A37" s="941"/>
      <c r="B37" s="942"/>
      <c r="C37" s="282" t="s">
        <v>409</v>
      </c>
      <c r="D37" s="934"/>
      <c r="E37" s="935"/>
      <c r="F37" s="935"/>
      <c r="G37" s="935"/>
      <c r="H37" s="935"/>
      <c r="I37" s="935"/>
      <c r="J37" s="935"/>
      <c r="K37" s="935"/>
      <c r="L37" s="936"/>
      <c r="M37" s="269"/>
      <c r="N37" s="269"/>
    </row>
    <row r="38" spans="1:14" s="122" customFormat="1" ht="23.25" customHeight="1" thickBot="1">
      <c r="A38" s="941"/>
      <c r="B38" s="942"/>
      <c r="C38" s="282" t="s">
        <v>410</v>
      </c>
      <c r="D38" s="934"/>
      <c r="E38" s="563"/>
      <c r="F38" s="563"/>
      <c r="G38" s="563"/>
      <c r="H38" s="563"/>
      <c r="I38" s="564"/>
      <c r="J38" s="283" t="s">
        <v>339</v>
      </c>
      <c r="K38" s="284"/>
      <c r="L38" s="285"/>
    </row>
    <row r="39" spans="1:14" s="279" customFormat="1" ht="12" customHeight="1" thickBot="1">
      <c r="A39" s="277" t="s">
        <v>42</v>
      </c>
      <c r="B39" s="278"/>
      <c r="C39" s="279" t="s">
        <v>44</v>
      </c>
      <c r="G39" s="280"/>
    </row>
    <row r="40" spans="1:14" s="279" customFormat="1" ht="12" customHeight="1">
      <c r="A40" s="281" t="s">
        <v>45</v>
      </c>
      <c r="B40" s="586" t="s">
        <v>443</v>
      </c>
      <c r="C40" s="586"/>
      <c r="D40" s="586"/>
      <c r="E40" s="586"/>
      <c r="F40" s="586"/>
      <c r="G40" s="586"/>
      <c r="H40" s="586"/>
      <c r="I40" s="586"/>
      <c r="J40" s="586"/>
      <c r="K40" s="586"/>
      <c r="L40" s="586"/>
    </row>
    <row r="41" spans="1:14" s="279" customFormat="1" ht="12" customHeight="1">
      <c r="A41" s="281" t="s">
        <v>47</v>
      </c>
      <c r="B41" s="279" t="s">
        <v>375</v>
      </c>
    </row>
    <row r="42" spans="1:14" s="279" customFormat="1" ht="10.5">
      <c r="A42" s="281"/>
    </row>
    <row r="43" spans="1:14" s="279" customFormat="1" ht="10.5">
      <c r="A43" s="281"/>
    </row>
    <row r="44" spans="1:14" s="122" customFormat="1" ht="12">
      <c r="A44" s="274"/>
      <c r="B44" s="275"/>
      <c r="C44" s="275"/>
      <c r="D44" s="276"/>
      <c r="E44" s="276"/>
      <c r="F44" s="276"/>
      <c r="G44" s="276"/>
      <c r="H44" s="276"/>
      <c r="I44" s="276"/>
      <c r="J44" s="276"/>
      <c r="K44" s="276"/>
      <c r="L44" s="276"/>
    </row>
    <row r="83" spans="1:14" s="122" customFormat="1" hidden="1">
      <c r="A83"/>
      <c r="B83"/>
      <c r="C83"/>
      <c r="D83"/>
      <c r="E83"/>
      <c r="F83"/>
      <c r="G83"/>
      <c r="H83"/>
      <c r="I83"/>
      <c r="J83"/>
      <c r="K83"/>
      <c r="L83"/>
      <c r="M83"/>
      <c r="N83"/>
    </row>
    <row r="84" spans="1:14" hidden="1"/>
    <row r="85" spans="1:14" s="122" customFormat="1" hidden="1">
      <c r="A85"/>
      <c r="B85"/>
      <c r="C85"/>
      <c r="D85"/>
      <c r="E85"/>
      <c r="F85"/>
      <c r="G85"/>
      <c r="H85"/>
      <c r="I85"/>
      <c r="J85"/>
      <c r="K85"/>
      <c r="L85"/>
      <c r="M85"/>
      <c r="N85"/>
    </row>
    <row r="86" spans="1:14" s="122" customFormat="1" hidden="1">
      <c r="A86"/>
      <c r="B86"/>
      <c r="C86"/>
      <c r="D86"/>
      <c r="E86"/>
      <c r="F86"/>
      <c r="G86"/>
      <c r="H86"/>
      <c r="I86"/>
      <c r="J86"/>
      <c r="K86"/>
      <c r="L86"/>
      <c r="M86"/>
      <c r="N86"/>
    </row>
    <row r="87" spans="1:14" s="122" customFormat="1" hidden="1">
      <c r="A87"/>
      <c r="B87"/>
      <c r="C87"/>
      <c r="D87"/>
      <c r="E87"/>
      <c r="F87"/>
      <c r="G87"/>
      <c r="H87"/>
      <c r="I87"/>
      <c r="J87"/>
      <c r="K87"/>
      <c r="L87"/>
      <c r="M87"/>
      <c r="N87"/>
    </row>
    <row r="88" spans="1:14" s="122" customFormat="1" hidden="1">
      <c r="A88"/>
      <c r="B88"/>
      <c r="C88"/>
      <c r="D88"/>
      <c r="E88"/>
      <c r="F88"/>
      <c r="G88"/>
      <c r="H88"/>
      <c r="I88"/>
      <c r="J88"/>
      <c r="K88"/>
      <c r="L88"/>
      <c r="M88"/>
      <c r="N88"/>
    </row>
    <row r="89" spans="1:14" s="122" customFormat="1" hidden="1">
      <c r="A89"/>
      <c r="B89"/>
      <c r="C89"/>
      <c r="D89"/>
      <c r="E89"/>
      <c r="F89"/>
      <c r="G89"/>
      <c r="H89"/>
      <c r="I89"/>
      <c r="J89"/>
      <c r="K89"/>
      <c r="L89"/>
      <c r="M89"/>
      <c r="N89"/>
    </row>
    <row r="90" spans="1:14" s="122" customFormat="1" hidden="1">
      <c r="A90"/>
      <c r="B90"/>
      <c r="C90"/>
      <c r="D90"/>
      <c r="E90"/>
      <c r="F90"/>
      <c r="G90"/>
      <c r="H90"/>
      <c r="I90"/>
      <c r="J90"/>
      <c r="K90"/>
      <c r="L90"/>
      <c r="M90"/>
      <c r="N90"/>
    </row>
    <row r="91" spans="1:14" s="122" customFormat="1" hidden="1">
      <c r="A91"/>
      <c r="B91"/>
      <c r="C91"/>
      <c r="D91"/>
      <c r="E91"/>
      <c r="F91"/>
      <c r="G91"/>
      <c r="H91"/>
      <c r="I91"/>
      <c r="J91"/>
      <c r="K91"/>
      <c r="L91"/>
      <c r="M91"/>
      <c r="N91"/>
    </row>
    <row r="92" spans="1:14" s="122" customFormat="1" hidden="1">
      <c r="A92"/>
      <c r="B92"/>
      <c r="C92"/>
      <c r="D92"/>
      <c r="E92"/>
      <c r="F92"/>
      <c r="G92"/>
      <c r="H92"/>
      <c r="I92"/>
      <c r="J92"/>
      <c r="K92"/>
      <c r="L92"/>
      <c r="M92"/>
      <c r="N92"/>
    </row>
    <row r="93" spans="1:14" s="122" customFormat="1" hidden="1">
      <c r="A93"/>
      <c r="B93"/>
      <c r="C93"/>
      <c r="D93"/>
      <c r="E93"/>
      <c r="F93"/>
      <c r="G93"/>
      <c r="H93"/>
      <c r="I93"/>
      <c r="J93"/>
      <c r="K93"/>
      <c r="L93"/>
      <c r="M93"/>
      <c r="N93"/>
    </row>
    <row r="94" spans="1:14" s="122" customFormat="1" hidden="1">
      <c r="A94"/>
      <c r="B94"/>
      <c r="C94"/>
      <c r="D94"/>
      <c r="E94"/>
      <c r="F94"/>
      <c r="G94"/>
      <c r="H94"/>
      <c r="I94"/>
      <c r="J94"/>
      <c r="K94"/>
      <c r="L94"/>
      <c r="M94"/>
      <c r="N94"/>
    </row>
    <row r="95" spans="1:14" s="122" customFormat="1" hidden="1">
      <c r="A95"/>
      <c r="B95"/>
      <c r="C95"/>
      <c r="D95"/>
      <c r="E95"/>
      <c r="F95"/>
      <c r="G95"/>
      <c r="H95"/>
      <c r="I95"/>
      <c r="J95"/>
      <c r="K95"/>
      <c r="L95"/>
      <c r="M95"/>
      <c r="N95"/>
    </row>
    <row r="96" spans="1:14" s="122" customFormat="1" hidden="1">
      <c r="A96"/>
      <c r="B96"/>
      <c r="C96"/>
      <c r="D96"/>
      <c r="E96"/>
      <c r="F96"/>
      <c r="G96"/>
      <c r="H96"/>
      <c r="I96"/>
      <c r="J96"/>
      <c r="K96"/>
      <c r="L96"/>
      <c r="M96"/>
      <c r="N96"/>
    </row>
    <row r="97" spans="1:14" s="122" customFormat="1" hidden="1">
      <c r="A97"/>
      <c r="B97"/>
      <c r="C97"/>
      <c r="D97"/>
      <c r="E97"/>
      <c r="F97"/>
      <c r="G97"/>
      <c r="H97"/>
      <c r="I97"/>
      <c r="J97"/>
      <c r="K97"/>
      <c r="L97"/>
      <c r="M97"/>
      <c r="N97"/>
    </row>
    <row r="98" spans="1:14" s="122" customFormat="1" hidden="1">
      <c r="A98"/>
      <c r="B98"/>
      <c r="C98"/>
      <c r="D98"/>
      <c r="E98"/>
      <c r="F98"/>
      <c r="G98"/>
      <c r="H98"/>
      <c r="I98"/>
      <c r="J98"/>
      <c r="K98"/>
      <c r="L98"/>
      <c r="M98"/>
      <c r="N98"/>
    </row>
    <row r="99" spans="1:14" s="122" customFormat="1" hidden="1">
      <c r="A99"/>
      <c r="B99"/>
      <c r="C99"/>
      <c r="D99"/>
      <c r="E99"/>
      <c r="F99"/>
      <c r="G99"/>
      <c r="H99"/>
      <c r="I99"/>
      <c r="J99"/>
      <c r="K99"/>
      <c r="L99"/>
      <c r="M99"/>
      <c r="N99"/>
    </row>
    <row r="100" spans="1:14" s="122" customFormat="1" hidden="1">
      <c r="A100"/>
      <c r="B100"/>
      <c r="C100"/>
      <c r="D100"/>
      <c r="E100"/>
      <c r="F100"/>
      <c r="G100"/>
      <c r="H100"/>
      <c r="I100"/>
      <c r="J100"/>
      <c r="K100"/>
      <c r="L100"/>
      <c r="M100"/>
      <c r="N100"/>
    </row>
    <row r="101" spans="1:14" s="122" customFormat="1" hidden="1">
      <c r="A101"/>
      <c r="B101"/>
      <c r="C101"/>
      <c r="D101"/>
      <c r="E101"/>
      <c r="F101"/>
      <c r="G101"/>
      <c r="H101"/>
      <c r="I101"/>
      <c r="J101"/>
      <c r="K101"/>
      <c r="L101"/>
      <c r="M101"/>
      <c r="N101"/>
    </row>
    <row r="102" spans="1:14" s="122" customFormat="1" hidden="1">
      <c r="A102"/>
      <c r="B102"/>
      <c r="C102"/>
      <c r="D102"/>
      <c r="E102"/>
      <c r="F102"/>
      <c r="G102"/>
      <c r="H102"/>
      <c r="I102"/>
      <c r="J102"/>
      <c r="K102"/>
      <c r="L102"/>
      <c r="M102"/>
      <c r="N102"/>
    </row>
    <row r="103" spans="1:14" s="122" customFormat="1" hidden="1">
      <c r="A103"/>
      <c r="B103"/>
      <c r="C103"/>
      <c r="D103"/>
      <c r="E103"/>
      <c r="F103"/>
      <c r="G103"/>
      <c r="H103"/>
      <c r="I103"/>
      <c r="J103"/>
      <c r="K103"/>
      <c r="L103"/>
      <c r="M103"/>
      <c r="N103"/>
    </row>
    <row r="104" spans="1:14" s="122" customFormat="1" hidden="1">
      <c r="A104"/>
      <c r="B104"/>
      <c r="C104"/>
      <c r="D104"/>
      <c r="E104"/>
      <c r="F104"/>
      <c r="G104"/>
      <c r="H104"/>
      <c r="I104"/>
      <c r="J104"/>
      <c r="K104"/>
      <c r="L104"/>
      <c r="M104"/>
      <c r="N104"/>
    </row>
    <row r="105" spans="1:14" s="122" customFormat="1" hidden="1">
      <c r="A105"/>
      <c r="B105"/>
      <c r="C105"/>
      <c r="D105"/>
      <c r="E105"/>
      <c r="F105"/>
      <c r="G105"/>
      <c r="H105"/>
      <c r="I105"/>
      <c r="J105"/>
      <c r="K105"/>
      <c r="L105"/>
      <c r="M105"/>
      <c r="N105"/>
    </row>
    <row r="106" spans="1:14" s="122" customFormat="1" hidden="1">
      <c r="A106"/>
      <c r="B106"/>
      <c r="C106"/>
      <c r="D106"/>
      <c r="E106"/>
      <c r="F106"/>
      <c r="G106"/>
      <c r="H106"/>
      <c r="I106"/>
      <c r="J106"/>
      <c r="K106"/>
      <c r="L106"/>
      <c r="M106"/>
      <c r="N106"/>
    </row>
    <row r="107" spans="1:14" s="122" customFormat="1" hidden="1">
      <c r="A107"/>
      <c r="B107"/>
      <c r="C107"/>
      <c r="D107"/>
      <c r="E107"/>
      <c r="F107"/>
      <c r="G107"/>
      <c r="H107"/>
      <c r="I107"/>
      <c r="J107"/>
      <c r="K107"/>
      <c r="L107"/>
      <c r="M107"/>
      <c r="N107"/>
    </row>
    <row r="108" spans="1:14" s="122" customFormat="1" hidden="1">
      <c r="A108"/>
      <c r="B108"/>
      <c r="C108"/>
      <c r="D108"/>
      <c r="E108"/>
      <c r="F108"/>
      <c r="G108"/>
      <c r="H108"/>
      <c r="I108"/>
      <c r="J108"/>
      <c r="K108"/>
      <c r="L108"/>
      <c r="M108"/>
      <c r="N108"/>
    </row>
    <row r="109" spans="1:14" s="122" customFormat="1" hidden="1">
      <c r="A109"/>
      <c r="B109"/>
      <c r="C109"/>
      <c r="D109"/>
      <c r="E109"/>
      <c r="F109"/>
      <c r="G109"/>
      <c r="H109"/>
      <c r="I109"/>
      <c r="J109"/>
      <c r="K109"/>
      <c r="L109"/>
      <c r="M109"/>
      <c r="N109"/>
    </row>
    <row r="110" spans="1:14" s="122" customFormat="1" hidden="1">
      <c r="A110"/>
      <c r="B110"/>
      <c r="C110"/>
      <c r="D110"/>
      <c r="E110"/>
      <c r="F110"/>
      <c r="G110"/>
      <c r="H110"/>
      <c r="I110"/>
      <c r="J110"/>
      <c r="K110"/>
      <c r="L110"/>
      <c r="M110"/>
      <c r="N110"/>
    </row>
    <row r="111" spans="1:14" s="122" customFormat="1" hidden="1">
      <c r="A111"/>
      <c r="B111"/>
      <c r="C111"/>
      <c r="D111"/>
      <c r="E111"/>
      <c r="F111"/>
      <c r="G111"/>
      <c r="H111"/>
      <c r="I111"/>
      <c r="J111"/>
      <c r="K111"/>
      <c r="L111"/>
      <c r="M111"/>
      <c r="N111"/>
    </row>
    <row r="112" spans="1:14" s="122" customFormat="1" hidden="1">
      <c r="A112"/>
      <c r="B112"/>
      <c r="C112"/>
      <c r="D112"/>
      <c r="E112"/>
      <c r="F112"/>
      <c r="G112"/>
      <c r="H112"/>
      <c r="I112"/>
      <c r="J112"/>
      <c r="K112"/>
      <c r="L112"/>
      <c r="M112"/>
      <c r="N112"/>
    </row>
    <row r="113" spans="1:14" s="122" customFormat="1" hidden="1">
      <c r="A113"/>
      <c r="B113"/>
      <c r="C113"/>
      <c r="D113"/>
      <c r="E113"/>
      <c r="F113"/>
      <c r="G113"/>
      <c r="H113"/>
      <c r="I113"/>
      <c r="J113"/>
      <c r="K113"/>
      <c r="L113"/>
      <c r="M113"/>
      <c r="N113"/>
    </row>
    <row r="114" spans="1:14" s="122" customFormat="1" hidden="1">
      <c r="A114"/>
      <c r="B114"/>
      <c r="C114"/>
      <c r="D114"/>
      <c r="E114"/>
      <c r="F114"/>
      <c r="G114"/>
      <c r="H114"/>
      <c r="I114"/>
      <c r="J114"/>
      <c r="K114"/>
      <c r="L114"/>
      <c r="M114"/>
      <c r="N114"/>
    </row>
    <row r="115" spans="1:14" s="122" customFormat="1" hidden="1">
      <c r="A115"/>
      <c r="B115"/>
      <c r="C115"/>
      <c r="D115"/>
      <c r="E115"/>
      <c r="F115"/>
      <c r="G115"/>
      <c r="H115"/>
      <c r="I115"/>
      <c r="J115"/>
      <c r="K115"/>
      <c r="L115"/>
      <c r="M115"/>
      <c r="N115"/>
    </row>
    <row r="116" spans="1:14" s="122" customFormat="1" hidden="1">
      <c r="A116"/>
      <c r="B116"/>
      <c r="C116"/>
      <c r="D116"/>
      <c r="E116"/>
      <c r="F116"/>
      <c r="G116"/>
      <c r="H116"/>
      <c r="I116"/>
      <c r="J116"/>
      <c r="K116"/>
      <c r="L116"/>
      <c r="M116"/>
      <c r="N116"/>
    </row>
    <row r="117" spans="1:14" s="122" customFormat="1" hidden="1">
      <c r="A117"/>
      <c r="B117"/>
      <c r="C117"/>
      <c r="D117"/>
      <c r="E117"/>
      <c r="F117"/>
      <c r="G117"/>
      <c r="H117"/>
      <c r="I117"/>
      <c r="J117"/>
      <c r="K117"/>
      <c r="L117"/>
      <c r="M117"/>
      <c r="N117"/>
    </row>
    <row r="118" spans="1:14" s="122" customFormat="1" hidden="1">
      <c r="A118"/>
      <c r="B118"/>
      <c r="C118"/>
      <c r="D118"/>
      <c r="E118"/>
      <c r="F118"/>
      <c r="G118"/>
      <c r="H118"/>
      <c r="I118"/>
      <c r="J118"/>
      <c r="K118"/>
      <c r="L118"/>
      <c r="M118"/>
      <c r="N118"/>
    </row>
    <row r="119" spans="1:14" s="122" customFormat="1" hidden="1">
      <c r="A119"/>
      <c r="B119"/>
      <c r="C119"/>
      <c r="D119"/>
      <c r="E119"/>
      <c r="F119"/>
      <c r="G119"/>
      <c r="H119"/>
      <c r="I119"/>
      <c r="J119"/>
      <c r="K119"/>
      <c r="L119"/>
      <c r="M119"/>
      <c r="N119"/>
    </row>
    <row r="120" spans="1:14" s="122" customFormat="1" hidden="1">
      <c r="A120"/>
      <c r="B120"/>
      <c r="C120"/>
      <c r="D120"/>
      <c r="E120"/>
      <c r="F120"/>
      <c r="G120"/>
      <c r="H120"/>
      <c r="I120"/>
      <c r="J120"/>
      <c r="K120"/>
      <c r="L120"/>
      <c r="M120"/>
      <c r="N120"/>
    </row>
    <row r="121" spans="1:14" s="122" customFormat="1" hidden="1">
      <c r="A121"/>
      <c r="B121"/>
      <c r="C121"/>
      <c r="D121"/>
      <c r="E121"/>
      <c r="F121"/>
      <c r="G121"/>
      <c r="H121"/>
      <c r="I121"/>
      <c r="J121"/>
      <c r="K121"/>
      <c r="L121"/>
      <c r="M121"/>
      <c r="N121"/>
    </row>
    <row r="122" spans="1:14" s="122" customFormat="1" hidden="1">
      <c r="A122"/>
      <c r="B122"/>
      <c r="C122"/>
      <c r="D122"/>
      <c r="E122"/>
      <c r="F122"/>
      <c r="G122"/>
      <c r="H122"/>
      <c r="I122"/>
      <c r="J122"/>
      <c r="K122"/>
      <c r="L122"/>
      <c r="M122"/>
      <c r="N122"/>
    </row>
    <row r="123" spans="1:14" s="122" customFormat="1" hidden="1">
      <c r="A123"/>
      <c r="B123"/>
      <c r="C123"/>
      <c r="D123"/>
      <c r="E123"/>
      <c r="F123"/>
      <c r="G123"/>
      <c r="H123"/>
      <c r="I123"/>
      <c r="J123"/>
      <c r="K123"/>
      <c r="L123"/>
      <c r="M123"/>
      <c r="N123"/>
    </row>
    <row r="124" spans="1:14" s="122" customFormat="1" hidden="1">
      <c r="A124"/>
      <c r="B124"/>
      <c r="C124"/>
      <c r="D124"/>
      <c r="E124"/>
      <c r="F124"/>
      <c r="G124"/>
      <c r="H124"/>
      <c r="I124"/>
      <c r="J124"/>
      <c r="K124"/>
      <c r="L124"/>
      <c r="M124"/>
      <c r="N124"/>
    </row>
    <row r="125" spans="1:14" s="122" customFormat="1" hidden="1">
      <c r="A125"/>
      <c r="B125"/>
      <c r="C125"/>
      <c r="D125"/>
      <c r="E125"/>
      <c r="F125"/>
      <c r="G125"/>
      <c r="H125"/>
      <c r="I125"/>
      <c r="J125"/>
      <c r="K125"/>
      <c r="L125"/>
      <c r="M125"/>
      <c r="N125"/>
    </row>
    <row r="126" spans="1:14" s="122" customFormat="1" hidden="1">
      <c r="A126"/>
      <c r="B126"/>
      <c r="C126"/>
      <c r="D126"/>
      <c r="E126"/>
      <c r="F126"/>
      <c r="G126"/>
      <c r="H126"/>
      <c r="I126"/>
      <c r="J126"/>
      <c r="K126"/>
      <c r="L126"/>
      <c r="M126"/>
      <c r="N126"/>
    </row>
    <row r="127" spans="1:14" s="122" customFormat="1" hidden="1">
      <c r="A127"/>
      <c r="B127"/>
      <c r="C127"/>
      <c r="D127"/>
      <c r="E127"/>
      <c r="F127"/>
      <c r="G127"/>
      <c r="H127"/>
      <c r="I127"/>
      <c r="J127"/>
      <c r="K127"/>
      <c r="L127"/>
      <c r="M127"/>
      <c r="N127"/>
    </row>
    <row r="128" spans="1:14" s="122" customFormat="1" hidden="1">
      <c r="A128"/>
      <c r="B128"/>
      <c r="C128"/>
      <c r="D128"/>
      <c r="E128"/>
      <c r="F128"/>
      <c r="G128"/>
      <c r="H128"/>
      <c r="I128"/>
      <c r="J128"/>
      <c r="K128"/>
      <c r="L128"/>
      <c r="M128"/>
      <c r="N128"/>
    </row>
    <row r="129" spans="1:14" s="122" customFormat="1" hidden="1">
      <c r="A129"/>
      <c r="B129"/>
      <c r="C129"/>
      <c r="D129"/>
      <c r="E129"/>
      <c r="F129"/>
      <c r="G129"/>
      <c r="H129"/>
      <c r="I129"/>
      <c r="J129"/>
      <c r="K129"/>
      <c r="L129"/>
      <c r="M129"/>
      <c r="N129"/>
    </row>
    <row r="130" spans="1:14" s="122" customFormat="1" hidden="1">
      <c r="A130"/>
      <c r="B130"/>
      <c r="C130"/>
      <c r="D130"/>
      <c r="E130"/>
      <c r="F130"/>
      <c r="G130"/>
      <c r="H130"/>
      <c r="I130"/>
      <c r="J130"/>
      <c r="K130"/>
      <c r="L130"/>
      <c r="M130"/>
      <c r="N130"/>
    </row>
    <row r="131" spans="1:14" s="122" customFormat="1" hidden="1">
      <c r="A131"/>
      <c r="B131"/>
      <c r="C131"/>
      <c r="D131"/>
      <c r="E131"/>
      <c r="F131"/>
      <c r="G131"/>
      <c r="H131"/>
      <c r="I131"/>
      <c r="J131"/>
      <c r="K131"/>
      <c r="L131"/>
      <c r="M131"/>
      <c r="N131"/>
    </row>
    <row r="132" spans="1:14" s="122" customFormat="1" hidden="1">
      <c r="A132"/>
      <c r="B132"/>
      <c r="C132"/>
      <c r="D132"/>
      <c r="E132"/>
      <c r="F132"/>
      <c r="G132"/>
      <c r="H132"/>
      <c r="I132"/>
      <c r="J132"/>
      <c r="K132"/>
      <c r="L132"/>
      <c r="M132"/>
      <c r="N132"/>
    </row>
  </sheetData>
  <sheetProtection sheet="1" selectLockedCells="1"/>
  <mergeCells count="39">
    <mergeCell ref="D32:I32"/>
    <mergeCell ref="D33:L33"/>
    <mergeCell ref="B40:L40"/>
    <mergeCell ref="D35:L35"/>
    <mergeCell ref="D36:I36"/>
    <mergeCell ref="D37:L37"/>
    <mergeCell ref="D38:I38"/>
    <mergeCell ref="D34:I34"/>
    <mergeCell ref="D31:L31"/>
    <mergeCell ref="D16:I16"/>
    <mergeCell ref="A1:B1"/>
    <mergeCell ref="F2:K2"/>
    <mergeCell ref="A4:L4"/>
    <mergeCell ref="A5:B38"/>
    <mergeCell ref="D5:L5"/>
    <mergeCell ref="D6:I6"/>
    <mergeCell ref="D7:L7"/>
    <mergeCell ref="D8:I8"/>
    <mergeCell ref="D9:L9"/>
    <mergeCell ref="D10:I10"/>
    <mergeCell ref="D11:L11"/>
    <mergeCell ref="D12:I12"/>
    <mergeCell ref="D28:I28"/>
    <mergeCell ref="D17:L17"/>
    <mergeCell ref="D13:L13"/>
    <mergeCell ref="D14:I14"/>
    <mergeCell ref="D15:L15"/>
    <mergeCell ref="D29:L29"/>
    <mergeCell ref="D30:I30"/>
    <mergeCell ref="D18:I18"/>
    <mergeCell ref="D19:L19"/>
    <mergeCell ref="D20:I20"/>
    <mergeCell ref="D21:L21"/>
    <mergeCell ref="D22:I22"/>
    <mergeCell ref="D23:L23"/>
    <mergeCell ref="D24:I24"/>
    <mergeCell ref="D25:L25"/>
    <mergeCell ref="D26:I26"/>
    <mergeCell ref="D27:L27"/>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2021-04-06T02:33:53Z</cp:lastPrinted>
  <dcterms:created xsi:type="dcterms:W3CDTF">2010-05-27T06:44:32Z</dcterms:created>
  <dcterms:modified xsi:type="dcterms:W3CDTF">2021-10-20T01:55:22Z</dcterms:modified>
</cp:coreProperties>
</file>