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3年度\10_委員会\第8回_落札者決定基準_10月12日持込案件\03_結果報告\03_財務課送付\③地下鉄南北線八乙女駅エスカレーター設備増設工事\"/>
    </mc:Choice>
  </mc:AlternateContent>
  <xr:revisionPtr revIDLastSave="0" documentId="13_ncr:1_{037C7F6D-9090-4CA3-9231-C191CCB6914F}" xr6:coauthVersionLast="43" xr6:coauthVersionMax="43" xr10:uidLastSave="{00000000-0000-0000-0000-000000000000}"/>
  <bookViews>
    <workbookView xWindow="-120" yWindow="-120" windowWidth="29040" windowHeight="15840" tabRatio="907" xr2:uid="{00000000-000D-0000-FFFF-FFFF00000000}"/>
  </bookViews>
  <sheets>
    <sheet name="様式-共1-Ⅰ（建築設備）" sheetId="37" r:id="rId1"/>
    <sheet name="様式-共2-Ⅰ（土木以外）" sheetId="34" r:id="rId2"/>
    <sheet name="様式-共3-Ⅰ（土木以外）" sheetId="35" r:id="rId3"/>
    <sheet name="様式-共4-Ⅰ（建築，建築設備）" sheetId="41" r:id="rId4"/>
    <sheet name="様式-共5（登録基幹技能者）" sheetId="44" r:id="rId5"/>
    <sheet name="様式-共6（修繕実績1）" sheetId="43" r:id="rId6"/>
    <sheet name="様式-共6（修繕実績2）" sheetId="42" r:id="rId7"/>
  </sheets>
  <definedNames>
    <definedName name="_xlnm._FilterDatabase" localSheetId="0" hidden="1">'様式-共1-Ⅰ（建築設備）'!#REF!</definedName>
    <definedName name="_xlnm.Print_Area" localSheetId="0">'様式-共1-Ⅰ（建築設備）'!$A$1:$N$55</definedName>
    <definedName name="_xlnm.Print_Area" localSheetId="1">'様式-共2-Ⅰ（土木以外）'!$A$1:$Q$71</definedName>
    <definedName name="_xlnm.Print_Area" localSheetId="2">'様式-共3-Ⅰ（土木以外）'!$A$1:$M$44</definedName>
    <definedName name="_xlnm.Print_Area" localSheetId="3">'様式-共4-Ⅰ（建築，建築設備）'!$A$1:$Q$60</definedName>
    <definedName name="_xlnm.Print_Area" localSheetId="4">'様式-共5（登録基幹技能者）'!$A$1:$N$45</definedName>
    <definedName name="_xlnm.Print_Area" localSheetId="5">'様式-共6（修繕実績1）'!$A$1:$L$41</definedName>
    <definedName name="_xlnm.Print_Area" localSheetId="6">'様式-共6（修繕実績2）'!$A$1:$L$41</definedName>
    <definedName name="_xlnm.Print_Titles" localSheetId="0">'様式-共1-Ⅰ（建築設備）'!$1:$7</definedName>
  </definedNames>
  <calcPr calcId="191029"/>
</workbook>
</file>

<file path=xl/calcChain.xml><?xml version="1.0" encoding="utf-8"?>
<calcChain xmlns="http://schemas.openxmlformats.org/spreadsheetml/2006/main">
  <c r="I14" i="37" l="1"/>
  <c r="B5" i="44" l="1"/>
  <c r="F2" i="42"/>
  <c r="F2" i="43"/>
  <c r="J2" i="44"/>
  <c r="J2" i="41"/>
  <c r="G2" i="35"/>
  <c r="I20" i="37" l="1"/>
  <c r="I31" i="37" l="1"/>
  <c r="K31" i="37" s="1"/>
  <c r="L31" i="37" s="1"/>
  <c r="I28" i="37" l="1"/>
  <c r="K3" i="34" l="1"/>
  <c r="D47" i="37"/>
  <c r="D42" i="37"/>
  <c r="E41" i="37"/>
  <c r="I40" i="37"/>
  <c r="K40" i="37" s="1"/>
  <c r="L40" i="37" s="1"/>
  <c r="I39" i="37"/>
  <c r="K39" i="37" s="1"/>
  <c r="I38" i="37"/>
  <c r="K38" i="37" s="1"/>
  <c r="L38" i="37" s="1"/>
  <c r="I37" i="37"/>
  <c r="K37" i="37" s="1"/>
  <c r="L37" i="37" s="1"/>
  <c r="E36" i="37"/>
  <c r="I35" i="37"/>
  <c r="K35" i="37" s="1"/>
  <c r="I34" i="37"/>
  <c r="K34" i="37" s="1"/>
  <c r="L34" i="37" s="1"/>
  <c r="I33" i="37"/>
  <c r="K33" i="37" s="1"/>
  <c r="K28" i="37"/>
  <c r="I27" i="37"/>
  <c r="K27" i="37" s="1"/>
  <c r="L27" i="37" s="1"/>
  <c r="I26" i="37"/>
  <c r="K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I16" i="37"/>
  <c r="K16" i="37" s="1"/>
  <c r="L16" i="37" s="1"/>
  <c r="I15" i="37"/>
  <c r="K15" i="37" s="1"/>
  <c r="L15" i="37" s="1"/>
  <c r="K14" i="37"/>
  <c r="L14" i="37" s="1"/>
  <c r="I13" i="37"/>
  <c r="K13" i="37" s="1"/>
  <c r="L13" i="37" s="1"/>
  <c r="F12" i="37"/>
  <c r="I10" i="37" l="1"/>
  <c r="K10" i="37" s="1"/>
  <c r="L10" i="37" s="1"/>
  <c r="L17" i="37"/>
  <c r="L26" i="37"/>
  <c r="L28" i="37"/>
  <c r="L33" i="37"/>
  <c r="L35" i="37"/>
  <c r="L39" i="37"/>
  <c r="N37" i="37" s="1"/>
  <c r="N19" i="37"/>
  <c r="N10" i="37" l="1"/>
  <c r="N42" i="37" s="1"/>
  <c r="N25" i="37"/>
  <c r="G46" i="37" l="1"/>
  <c r="K46"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<sst xmlns="http://schemas.openxmlformats.org/spreadsheetml/2006/main" count="775" uniqueCount="502">
  <si>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</si>
  <si>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</si>
  <si>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</si>
  <si>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</si>
  <si>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</si>
  <si>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</si>
  <si>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</si>
  <si>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</si>
  <si>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</si>
  <si>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</si>
  <si>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</si>
  <si>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</si>
  <si>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</si>
  <si>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</si>
  <si>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</si>
  <si>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</si>
  <si>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</si>
  <si>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</si>
  <si>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</si>
  <si>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</si>
  <si>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</si>
  <si>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</si>
  <si>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</si>
  <si>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</si>
  <si>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</si>
  <si>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</si>
  <si>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</si>
  <si>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</si>
  <si>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</si>
  <si>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</si>
  <si>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</si>
  <si>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</si>
  <si>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</si>
  <si>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</si>
  <si>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</si>
  <si>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</si>
  <si>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</si>
  <si>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</si>
  <si>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</si>
  <si>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</si>
  <si>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</si>
  <si>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</si>
  <si>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</si>
  <si>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</si>
  <si>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</si>
  <si>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</si>
  <si>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</si>
  <si>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</si>
  <si>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</si>
  <si>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</si>
  <si>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</si>
  <si>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</si>
  <si>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</si>
  <si>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</si>
  <si>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</si>
  <si>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</si>
  <si>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</si>
  <si>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</si>
  <si>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</si>
  <si>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</si>
  <si>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</si>
  <si>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</si>
  <si>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</si>
  <si>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</si>
  <si>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</si>
  <si>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</si>
  <si>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</si>
  <si>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</si>
  <si>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</si>
  <si>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</si>
  <si>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</si>
  <si>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</si>
  <si>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</si>
  <si>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</si>
  <si>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</si>
  <si>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</si>
  <si>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</si>
  <si>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</si>
  <si>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</si>
  <si>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</si>
  <si>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</si>
  <si>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</si>
  <si>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</si>
  <si>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</si>
  <si>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</si>
  <si>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</si>
  <si>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</si>
  <si>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</si>
  <si>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</si>
  <si>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</si>
  <si>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</si>
  <si>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</si>
  <si>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</si>
  <si>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</si>
  <si>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</si>
  <si>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</si>
  <si>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締結協定等名称１</t>
    <rPh sb="0" eb="2">
      <t>テイケツ</t>
    </rPh>
    <rPh sb="2" eb="3">
      <t>キョウ</t>
    </rPh>
    <rPh sb="3" eb="4">
      <t>テイ</t>
    </rPh>
    <rPh sb="4" eb="5">
      <t>トウ</t>
    </rPh>
    <rPh sb="5" eb="7">
      <t>メイショウ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</si>
  <si>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</si>
  <si>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</si>
  <si>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</si>
  <si>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</si>
  <si>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</si>
  <si>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</si>
  <si>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</si>
  <si>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</si>
  <si>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</si>
  <si>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</si>
  <si>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</si>
  <si>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</si>
  <si>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</si>
  <si>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</si>
  <si>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</si>
  <si>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</si>
  <si>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</si>
  <si>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</si>
  <si>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</si>
  <si>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</si>
  <si>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</si>
  <si>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</si>
  <si>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</si>
  <si>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</si>
  <si>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</si>
  <si>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</si>
  <si>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</si>
  <si>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</si>
  <si>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</si>
  <si>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</si>
  <si>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</si>
  <si>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</si>
  <si>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</si>
  <si>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</si>
  <si>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</si>
  <si>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</si>
  <si>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</si>
  <si>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</si>
  <si>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</si>
  <si>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</si>
  <si>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</si>
  <si>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</si>
  <si>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</si>
  <si>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</si>
  <si>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</si>
  <si>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</si>
  <si>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</si>
  <si>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</si>
  <si>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</si>
  <si>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</si>
  <si>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</si>
  <si>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</si>
  <si>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</si>
  <si>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</si>
  <si>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</si>
  <si>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</si>
  <si>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</si>
  <si>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</si>
  <si>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</si>
  <si>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</si>
  <si>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</si>
  <si>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</si>
  <si>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</si>
  <si>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</si>
  <si>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</si>
  <si>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</si>
  <si>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</si>
  <si>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</si>
  <si>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</si>
  <si>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</si>
  <si>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</si>
  <si>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</si>
  <si>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</si>
  <si>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</si>
  <si>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</si>
  <si>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</si>
  <si>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</si>
  <si>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</si>
  <si>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</si>
  <si>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</si>
  <si>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</si>
  <si>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</si>
  <si>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</si>
  <si>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</si>
  <si>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</si>
  <si>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</si>
  <si>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</si>
  <si>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</si>
  <si>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</si>
  <si>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</si>
  <si>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</si>
  <si>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</si>
  <si>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</si>
  <si>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</si>
  <si>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</si>
  <si>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</si>
  <si>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</si>
  <si>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</si>
  <si>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</si>
  <si>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</si>
  <si>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</si>
  <si>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</si>
  <si>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</si>
  <si>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</si>
  <si>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</si>
  <si>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</si>
  <si>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カ</t>
    <phoneticPr fontId="3"/>
  </si>
  <si>
    <t>受　注　形　態</t>
    <phoneticPr fontId="3"/>
  </si>
  <si>
    <t>なし</t>
    <phoneticPr fontId="3"/>
  </si>
  <si>
    <t>＋</t>
    <phoneticPr fontId="3"/>
  </si>
  <si>
    <t>発　注　機　関</t>
    <phoneticPr fontId="3"/>
  </si>
  <si>
    <t>～</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</si>
  <si>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</si>
  <si>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</si>
  <si>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</si>
  <si>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</si>
  <si>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</si>
  <si>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</si>
  <si>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</si>
  <si>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</si>
  <si>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</si>
  <si>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</si>
  <si>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</si>
  <si>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</si>
  <si>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</si>
  <si>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</si>
  <si>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</si>
  <si>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</si>
  <si>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</si>
  <si>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</si>
  <si>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</si>
  <si>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</si>
  <si>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</si>
  <si>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</si>
  <si>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</si>
  <si>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</si>
  <si>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</si>
  <si>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</si>
  <si>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</si>
  <si>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</si>
  <si>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</si>
  <si>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</si>
  <si>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</si>
  <si>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</si>
  <si>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</si>
  <si>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</si>
  <si>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</si>
  <si>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</si>
  <si>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</si>
  <si>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</si>
  <si>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</si>
  <si>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</si>
  <si>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</si>
  <si>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</si>
  <si>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</si>
  <si>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</si>
  <si>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</si>
  <si>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</si>
  <si>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</si>
  <si>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</si>
  <si>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</si>
  <si>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</si>
  <si>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 xml:space="preserve">                                                                                                                                                                                                                                                                                                                                                                                                                                                                                                                                                                                                                                                                                                                                                                                                                                                                                                                                                                                                                                                                                                                                                                                                                                                                                                                                                                                                                                                                                                                                                                                                                                                                                                                                                                                             </t>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</si>
  <si>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</si>
  <si>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</si>
  <si>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</si>
  <si>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</si>
  <si>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</si>
  <si>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</si>
  <si>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</si>
  <si>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</si>
  <si>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</si>
  <si>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</si>
  <si>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</si>
  <si>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</si>
  <si>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</si>
  <si>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</si>
  <si>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</si>
  <si>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</si>
  <si>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</si>
  <si>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</si>
  <si>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</si>
  <si>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</si>
  <si>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</si>
  <si>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</si>
  <si>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</si>
  <si>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</si>
  <si>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</si>
  <si>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</si>
  <si>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</si>
  <si>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</si>
  <si>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</si>
  <si>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</si>
  <si>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</si>
  <si>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</si>
  <si>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</si>
  <si>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</si>
  <si>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</si>
  <si>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</si>
  <si>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</si>
  <si>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</si>
  <si>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</si>
  <si>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</si>
  <si>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</si>
  <si>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なし</t>
    <phoneticPr fontId="3"/>
  </si>
  <si>
    <t>指名停止あり</t>
    <phoneticPr fontId="3"/>
  </si>
  <si>
    <t>文書指導あり</t>
    <phoneticPr fontId="3"/>
  </si>
  <si>
    <t>＋</t>
    <phoneticPr fontId="3"/>
  </si>
  <si>
    <t>複数履歴あり</t>
    <phoneticPr fontId="3"/>
  </si>
  <si>
    <t>（有無を選択）</t>
    <phoneticPr fontId="3"/>
  </si>
  <si>
    <t>ＩＳＯ１４００１</t>
    <phoneticPr fontId="3"/>
  </si>
  <si>
    <t>契　約　金　額
（最終契約金額（税込））</t>
    <phoneticPr fontId="3"/>
  </si>
  <si>
    <t>（仙台市確認欄）</t>
    <phoneticPr fontId="3"/>
  </si>
  <si>
    <t>により選択して下さい。</t>
    <phoneticPr fontId="3"/>
  </si>
  <si>
    <t>～</t>
    <phoneticPr fontId="3"/>
  </si>
  <si>
    <t>ISO14001</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</si>
  <si>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</si>
  <si>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</si>
  <si>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</si>
  <si>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</si>
  <si>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</si>
  <si>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</si>
  <si>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</si>
  <si>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</si>
  <si>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</si>
  <si>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</si>
  <si>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</si>
  <si>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</si>
  <si>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</si>
  <si>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</si>
  <si>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</si>
  <si>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</si>
  <si>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</si>
  <si>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</si>
  <si>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</si>
  <si>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</si>
  <si>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t>※配置状況は，様式-共5に詳しい内容を記載</t>
    <rPh sb="1" eb="3">
      <t>ハイチ</t>
    </rPh>
    <rPh sb="3" eb="5">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</si>
  <si>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</si>
  <si>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登録あり</t>
    <phoneticPr fontId="3"/>
  </si>
  <si>
    <t>登録の有無</t>
    <rPh sb="0" eb="2">
      <t>トウロク</t>
    </rPh>
    <rPh sb="3" eb="5">
      <t>ウム</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</si>
  <si>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</si>
  <si>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</si>
  <si>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</si>
  <si>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</si>
  <si>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</si>
  <si>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</si>
  <si>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</si>
  <si>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</si>
  <si>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</si>
  <si>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</si>
  <si>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</si>
  <si>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</si>
  <si>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</si>
  <si>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対応内容</t>
    <rPh sb="0" eb="2">
      <t>タイオウ</t>
    </rPh>
    <rPh sb="2" eb="4">
      <t>ナイヨウ</t>
    </rPh>
    <phoneticPr fontId="3"/>
  </si>
  <si>
    <t>対応実績の有無</t>
    <rPh sb="0" eb="2">
      <t>タイオウ</t>
    </rPh>
    <rPh sb="2" eb="4">
      <t>ジッセキ</t>
    </rPh>
    <rPh sb="5" eb="7">
      <t>ウム</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</si>
  <si>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</si>
  <si>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令和3年度</t>
    <rPh sb="0" eb="2">
      <t>レイワ</t>
    </rPh>
    <rPh sb="3" eb="5">
      <t>ネンド</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</si>
  <si>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</si>
  <si>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-----以下は地域実績型の工事で選択可-----</t>
  </si>
  <si>
    <t>複数登録等あり</t>
  </si>
  <si>
    <t>登録等あり</t>
  </si>
  <si>
    <t>なし　</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</si>
  <si>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</si>
  <si>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</si>
  <si>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</si>
  <si>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</si>
  <si>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</si>
  <si>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</si>
  <si>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</si>
  <si>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</si>
  <si>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</si>
  <si>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</si>
  <si>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</si>
  <si>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</si>
  <si>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</si>
  <si>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</si>
  <si>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</si>
  <si>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</si>
  <si>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</si>
  <si>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</si>
  <si>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</si>
  <si>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※修繕実績の場合は「修繕実績」とし，様式-共6に詳細を記載</t>
    <rPh sb="1" eb="3">
      <t>シュウゼン</t>
    </rPh>
    <rPh sb="3" eb="5">
      <t>ジッセキ</t>
    </rPh>
    <rPh sb="6" eb="8">
      <t>バアイ</t>
    </rPh>
    <rPh sb="10" eb="12">
      <t>シュウゼン</t>
    </rPh>
    <rPh sb="12" eb="14">
      <t>ジッセキ</t>
    </rPh>
    <rPh sb="24" eb="26">
      <t>ショウサイ</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</si>
  <si>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</si>
  <si>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</si>
  <si>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</si>
  <si>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</si>
  <si>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（注３）</t>
    <rPh sb="1" eb="2">
      <t>チュウ</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</si>
  <si>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</si>
  <si>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</si>
  <si>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</si>
  <si>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</si>
  <si>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</si>
  <si>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</si>
  <si>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</si>
  <si>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</si>
  <si>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</si>
  <si>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</si>
  <si>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</si>
  <si>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</si>
  <si>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</si>
  <si>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</si>
  <si>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</si>
  <si>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</si>
  <si>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</si>
  <si>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</si>
  <si>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</si>
  <si>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</si>
  <si>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</si>
  <si>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</si>
  <si>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</si>
  <si>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</si>
  <si>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</si>
  <si>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</si>
  <si>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</si>
  <si>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</si>
  <si>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</si>
  <si>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</si>
  <si>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</si>
  <si>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</si>
  <si>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</si>
  <si>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</si>
  <si>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</si>
  <si>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</si>
  <si>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</si>
  <si>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</si>
  <si>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</si>
  <si>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</si>
  <si>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</si>
  <si>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</si>
  <si>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</si>
  <si>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</si>
  <si>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</si>
  <si>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</si>
  <si>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</si>
  <si>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</si>
  <si>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</si>
  <si>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</si>
  <si>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</si>
  <si>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</si>
  <si>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</si>
  <si>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</si>
  <si>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</si>
  <si>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</si>
  <si>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</si>
  <si>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</si>
  <si>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</si>
  <si>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</si>
  <si>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</si>
  <si>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</si>
  <si>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</si>
  <si>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</si>
  <si>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</si>
  <si>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</si>
  <si>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</si>
  <si>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</si>
  <si>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</si>
  <si>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</si>
  <si>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（完成年度）</t>
    <rPh sb="1" eb="3">
      <t>カンセイ</t>
    </rPh>
    <rPh sb="3" eb="5">
      <t>ネンド</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</si>
  <si>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</si>
  <si>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</si>
  <si>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</si>
  <si>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</si>
  <si>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</si>
  <si>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</si>
  <si>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</si>
  <si>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</si>
  <si>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</si>
  <si>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</si>
  <si>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</si>
  <si>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</si>
  <si>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</si>
  <si>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</si>
  <si>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</si>
  <si>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</si>
  <si>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</si>
  <si>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</si>
  <si>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</si>
  <si>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</si>
  <si>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</si>
  <si>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</si>
  <si>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</si>
  <si>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</si>
  <si>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</si>
  <si>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</si>
  <si>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</si>
  <si>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xml:space="preserve">　ウ　仙台市優良建設工事表彰歴
</t>
    </r>
    <r>
      <rPr>
        <sz val="9"/>
        <color rgb="FF0070C0"/>
        <rFont val="ＭＳ Ｐゴシック"/>
        <family val="3"/>
        <charset val="128"/>
      </rPr>
      <t>　　　　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</si>
  <si>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</si>
  <si>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r>
      <t xml:space="preserve">ケ　仙台市優良建設工事技術者表彰歴
</t>
    </r>
    <r>
      <rPr>
        <sz val="9"/>
        <color rgb="FF0070C0"/>
        <rFont val="ＭＳ Ｐゴシック"/>
        <family val="3"/>
        <charset val="128"/>
      </rPr>
      <t>　　　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</si>
  <si>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</si>
  <si>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様式-共1-Ⅰ（建築設備）【交通局】</t>
    <rPh sb="0" eb="2">
      <t>ヨウシキ</t>
    </rPh>
    <rPh sb="3" eb="4">
      <t>キョウ</t>
    </rPh>
    <rPh sb="8" eb="10">
      <t>ケンチク</t>
    </rPh>
    <rPh sb="10" eb="12">
      <t>セツビ</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</si>
  <si>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</si>
  <si>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</si>
  <si>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様式-共4-Ⅰ（建築，建築設備）【交通局】</t>
    <rPh sb="0" eb="2">
      <t>ヨウシキ</t>
    </rPh>
    <rPh sb="3" eb="4">
      <t>キョウ</t>
    </rPh>
    <rPh sb="8" eb="10">
      <t>ケンチク</t>
    </rPh>
    <rPh sb="11" eb="13">
      <t>ケンチク</t>
    </rPh>
    <rPh sb="13" eb="15">
      <t>セツビ</t>
    </rPh>
    <phoneticPr fontId="3"/>
  </si>
  <si>
    <t>様式-共5【交通局】</t>
    <rPh sb="0" eb="2">
      <t>ヨウシキ</t>
    </rPh>
    <rPh sb="3" eb="4">
      <t>トモ</t>
    </rPh>
    <phoneticPr fontId="3"/>
  </si>
  <si>
    <t>様式-共6【交通局】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</si>
  <si>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</si>
  <si>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</si>
  <si>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</si>
  <si>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</si>
  <si>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</si>
  <si>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</si>
  <si>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</si>
  <si>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</si>
  <si>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phoneticPr fontId="3"/>
  </si>
  <si>
    <t>地下鉄南北線八乙女駅エスカレーター設備増設工事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</si>
</sst>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00_ "/>
    <numFmt numFmtId="177" formatCode="0.00000_);[Red]\(0.00000\)"/>
    <numFmt numFmtId="178" formatCode="0.0%"/>
    <numFmt numFmtId="179" formatCode="#,##0_ "/>
    <numFmt numFmtId="180" formatCode="yyyy/m/d;@"/>
    <numFmt numFmtId="181" formatCode="General&quot;点&quot;"/>
    <numFmt numFmtId="182" formatCode="[$-411]ge\.m\.d;@"/>
    <numFmt numFmtId="183" formatCode="yyyy\(ge\)/m/d"/>
    <numFmt numFmtId="184" formatCode="0_);[Red]\(0\)"/>
    <numFmt numFmtId="185" formatCode="0.0_);[Red]\(0.0\)"/>
    <numFmt numFmtId="186" formatCode="0.000_);[Red]\(0.000\)"/>
    <numFmt numFmtId="187" formatCode="0.00_);[Red]\(0.00\)"/>
    <numFmt numFmtId="188" formatCode="0_ ;[Red]\-0\ "/>
    <numFmt numFmtId="189" formatCode="0.000_ ;[Red]\-0.000\ "/>
    <numFmt numFmtId="190"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24"/>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1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7">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0" applyFont="1" applyAlignment="1" applyProtection="1">
      <alignment vertical="center" wrapText="1"/>
    </xf>
    <xf numFmtId="0" fontId="4" fillId="0" borderId="0" xfId="1" applyFont="1" applyBorder="1" applyAlignment="1" applyProtection="1">
      <alignment horizontal="center" vertical="center"/>
    </xf>
    <xf numFmtId="0" fontId="1" fillId="0" borderId="7" xfId="0" applyFont="1" applyBorder="1" applyAlignment="1">
      <alignment horizontal="center" vertical="center" wrapText="1"/>
    </xf>
    <xf numFmtId="182" fontId="1" fillId="0" borderId="17" xfId="0" applyNumberFormat="1" applyFont="1" applyBorder="1" applyAlignment="1">
      <alignment vertical="center" wrapText="1"/>
    </xf>
    <xf numFmtId="182"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0" xfId="0" applyFont="1" applyBorder="1" applyAlignment="1">
      <alignment horizontal="center" vertical="center" wrapText="1"/>
    </xf>
    <xf numFmtId="182" fontId="1" fillId="0" borderId="50" xfId="0" applyNumberFormat="1" applyFont="1" applyBorder="1" applyAlignment="1">
      <alignment vertical="center" wrapText="1"/>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wrapText="1"/>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8" xfId="3" applyFont="1" applyFill="1" applyBorder="1" applyAlignment="1" applyProtection="1">
      <alignment horizontal="left" vertical="center" wrapText="1"/>
    </xf>
    <xf numFmtId="176" fontId="2" fillId="0" borderId="78" xfId="3" applyNumberFormat="1" applyFont="1" applyFill="1" applyBorder="1" applyAlignment="1" applyProtection="1">
      <alignment horizontal="left" vertical="center" wrapText="1"/>
    </xf>
    <xf numFmtId="0" fontId="7" fillId="0" borderId="78"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4"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1"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4" fontId="7" fillId="4" borderId="5"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185"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center" vertical="center"/>
    </xf>
    <xf numFmtId="186"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49" fontId="14"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4" fontId="7" fillId="0" borderId="7" xfId="3" applyNumberFormat="1" applyFont="1" applyFill="1" applyBorder="1" applyAlignment="1" applyProtection="1">
      <alignment horizontal="center" vertical="center"/>
    </xf>
    <xf numFmtId="184"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4" fontId="7" fillId="0" borderId="7" xfId="3" applyNumberFormat="1" applyFont="1" applyFill="1" applyBorder="1" applyAlignment="1" applyProtection="1">
      <alignment vertical="top"/>
    </xf>
    <xf numFmtId="0" fontId="7" fillId="0" borderId="62"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4" fontId="7" fillId="0" borderId="0" xfId="3" applyNumberFormat="1" applyFont="1" applyFill="1" applyAlignment="1" applyProtection="1">
      <alignment vertical="center"/>
    </xf>
    <xf numFmtId="184"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7" fillId="0" borderId="0" xfId="0" applyFont="1" applyProtection="1">
      <alignment vertical="center"/>
    </xf>
    <xf numFmtId="0" fontId="17" fillId="0" borderId="0" xfId="0" applyFont="1" applyAlignment="1" applyProtection="1">
      <alignment horizontal="left" vertical="center"/>
    </xf>
    <xf numFmtId="0" fontId="7" fillId="0" borderId="0" xfId="3" applyFont="1" applyFill="1" applyAlignment="1" applyProtection="1">
      <alignment horizontal="center"/>
    </xf>
    <xf numFmtId="188" fontId="7" fillId="4" borderId="5" xfId="3" applyNumberFormat="1" applyFont="1" applyFill="1" applyBorder="1" applyAlignment="1" applyProtection="1">
      <alignment horizontal="center" vertical="center"/>
    </xf>
    <xf numFmtId="188"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182" fontId="1" fillId="0" borderId="18" xfId="0" applyNumberFormat="1" applyFont="1" applyBorder="1" applyAlignment="1">
      <alignmen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0" fontId="2" fillId="0" borderId="5" xfId="6" applyFont="1" applyBorder="1" applyAlignment="1" applyProtection="1">
      <alignment horizontal="right"/>
    </xf>
    <xf numFmtId="49" fontId="1" fillId="0" borderId="0" xfId="6" applyNumberFormat="1" applyFont="1" applyFill="1" applyBorder="1" applyAlignment="1" applyProtection="1">
      <alignment horizontal="center" vertical="center"/>
    </xf>
    <xf numFmtId="0" fontId="2" fillId="0" borderId="26" xfId="6" applyFont="1" applyBorder="1" applyAlignment="1" applyProtection="1">
      <alignment horizontal="center" vertical="center" wrapText="1"/>
    </xf>
    <xf numFmtId="0" fontId="2" fillId="0" borderId="0" xfId="6" applyFont="1" applyBorder="1" applyAlignment="1" applyProtection="1">
      <alignment horizontal="center" vertical="center" wrapText="1"/>
    </xf>
    <xf numFmtId="0" fontId="2" fillId="0" borderId="29" xfId="6" applyFont="1" applyBorder="1" applyAlignment="1" applyProtection="1">
      <alignment horizontal="center" vertical="center" wrapText="1"/>
    </xf>
    <xf numFmtId="182" fontId="2" fillId="0" borderId="17" xfId="6" applyNumberFormat="1" applyFont="1" applyBorder="1" applyAlignment="1" applyProtection="1">
      <alignment horizontal="center" vertical="center" wrapText="1"/>
    </xf>
    <xf numFmtId="0" fontId="2" fillId="0" borderId="12" xfId="6" applyFont="1" applyBorder="1" applyAlignment="1" applyProtection="1">
      <alignment horizontal="right" vertical="center" wrapText="1"/>
    </xf>
    <xf numFmtId="0" fontId="2" fillId="0" borderId="0" xfId="6" applyFont="1" applyBorder="1" applyAlignment="1" applyProtection="1">
      <alignment horizontal="right" vertical="center" wrapText="1"/>
    </xf>
    <xf numFmtId="0" fontId="2" fillId="0" borderId="6" xfId="6" applyFont="1" applyBorder="1" applyAlignment="1" applyProtection="1">
      <alignment horizontal="right" vertical="center" wrapText="1"/>
    </xf>
    <xf numFmtId="0" fontId="2" fillId="0" borderId="48" xfId="6" applyFont="1" applyFill="1" applyBorder="1" applyAlignment="1" applyProtection="1">
      <alignment horizontal="center" vertical="center"/>
      <protection locked="0"/>
    </xf>
    <xf numFmtId="182" fontId="2" fillId="0" borderId="51" xfId="6" applyNumberFormat="1" applyFont="1" applyBorder="1" applyAlignment="1" applyProtection="1">
      <alignment horizontal="center" vertical="center" wrapText="1"/>
    </xf>
    <xf numFmtId="0" fontId="2" fillId="0" borderId="2" xfId="6"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1" xfId="6" applyFont="1" applyFill="1" applyBorder="1" applyAlignment="1" applyProtection="1">
      <alignment horizontal="right" vertical="center"/>
    </xf>
    <xf numFmtId="0" fontId="2" fillId="0" borderId="0" xfId="6" applyFont="1" applyFill="1" applyBorder="1" applyAlignment="1" applyProtection="1">
      <alignment horizontal="right" vertical="center"/>
    </xf>
    <xf numFmtId="0" fontId="2" fillId="0" borderId="23" xfId="6" applyFont="1" applyBorder="1" applyAlignment="1" applyProtection="1">
      <alignment horizontal="center" vertical="center" wrapText="1"/>
    </xf>
    <xf numFmtId="0" fontId="2" fillId="0" borderId="23" xfId="6" applyFont="1" applyBorder="1" applyAlignment="1" applyProtection="1">
      <alignment horizontal="right" vertical="center"/>
    </xf>
    <xf numFmtId="0" fontId="2" fillId="0" borderId="0" xfId="6" applyFont="1" applyBorder="1" applyAlignment="1" applyProtection="1">
      <alignment horizontal="right" vertical="center"/>
    </xf>
    <xf numFmtId="0" fontId="2" fillId="0" borderId="73" xfId="6" applyFont="1" applyBorder="1" applyAlignment="1" applyProtection="1">
      <alignment horizontal="right" vertical="center"/>
    </xf>
    <xf numFmtId="49" fontId="2" fillId="0" borderId="31" xfId="6" applyNumberFormat="1" applyFont="1" applyFill="1" applyBorder="1" applyAlignment="1" applyProtection="1">
      <alignment horizontal="left" vertical="center" shrinkToFit="1"/>
      <protection locked="0"/>
    </xf>
    <xf numFmtId="49" fontId="2" fillId="0" borderId="18" xfId="6" applyNumberFormat="1" applyFont="1" applyFill="1" applyBorder="1" applyAlignment="1" applyProtection="1">
      <alignment horizontal="left" vertical="center" shrinkToFit="1"/>
      <protection locked="0"/>
    </xf>
    <xf numFmtId="0" fontId="2" fillId="0" borderId="74" xfId="6" applyFont="1" applyBorder="1" applyAlignment="1" applyProtection="1">
      <alignment horizontal="right" vertical="center"/>
    </xf>
    <xf numFmtId="0" fontId="2" fillId="0" borderId="12" xfId="6" applyFont="1" applyBorder="1" applyAlignment="1" applyProtection="1">
      <alignment horizontal="right" vertical="center"/>
    </xf>
    <xf numFmtId="0" fontId="2" fillId="0" borderId="11" xfId="6" applyFont="1" applyBorder="1" applyAlignment="1" applyProtection="1">
      <alignment horizontal="center" vertical="center" wrapText="1"/>
    </xf>
    <xf numFmtId="0" fontId="2" fillId="0" borderId="24" xfId="6" applyFont="1" applyBorder="1" applyAlignment="1" applyProtection="1">
      <alignment horizontal="right" vertical="center" wrapText="1"/>
    </xf>
    <xf numFmtId="0" fontId="2" fillId="0" borderId="74" xfId="6" applyFont="1" applyBorder="1" applyAlignment="1" applyProtection="1">
      <alignment horizontal="right" vertical="center" wrapText="1"/>
    </xf>
    <xf numFmtId="0" fontId="2" fillId="0" borderId="6" xfId="6" applyFont="1" applyBorder="1" applyAlignment="1" applyProtection="1">
      <alignment horizontal="right" vertical="center"/>
    </xf>
    <xf numFmtId="49" fontId="2" fillId="0" borderId="37" xfId="6" applyNumberFormat="1" applyFont="1" applyFill="1" applyBorder="1" applyAlignment="1" applyProtection="1">
      <alignment horizontal="left" vertical="center" shrinkToFit="1"/>
      <protection locked="0"/>
    </xf>
    <xf numFmtId="49" fontId="2" fillId="0" borderId="50" xfId="6" applyNumberFormat="1" applyFont="1" applyFill="1" applyBorder="1" applyAlignment="1" applyProtection="1">
      <alignment horizontal="left" vertical="center" shrinkToFit="1"/>
      <protection locked="0"/>
    </xf>
    <xf numFmtId="0" fontId="2" fillId="0" borderId="23" xfId="6" applyFont="1" applyBorder="1" applyAlignment="1" applyProtection="1">
      <alignment horizontal="right" vertical="center" wrapText="1"/>
    </xf>
    <xf numFmtId="0" fontId="2" fillId="0" borderId="23" xfId="6" applyFont="1" applyFill="1" applyBorder="1" applyAlignment="1" applyProtection="1">
      <alignment horizontal="right" vertical="center"/>
    </xf>
    <xf numFmtId="0" fontId="2" fillId="0" borderId="73" xfId="6" applyFont="1" applyFill="1" applyBorder="1" applyAlignment="1" applyProtection="1">
      <alignment horizontal="right" vertical="center"/>
    </xf>
    <xf numFmtId="0" fontId="2" fillId="0" borderId="74" xfId="6" applyFont="1" applyFill="1" applyBorder="1" applyAlignment="1" applyProtection="1">
      <alignment horizontal="right" vertical="center"/>
    </xf>
    <xf numFmtId="0" fontId="2" fillId="0" borderId="12" xfId="6" applyFont="1" applyFill="1" applyBorder="1" applyAlignment="1" applyProtection="1">
      <alignment horizontal="right" vertical="center"/>
    </xf>
    <xf numFmtId="0" fontId="2" fillId="0" borderId="26" xfId="6" applyFont="1" applyFill="1" applyBorder="1" applyAlignment="1" applyProtection="1">
      <alignment horizontal="right" vertical="center"/>
    </xf>
    <xf numFmtId="49" fontId="2" fillId="0" borderId="28" xfId="6" applyNumberFormat="1" applyFont="1" applyFill="1" applyBorder="1" applyAlignment="1" applyProtection="1">
      <alignment horizontal="left" vertical="center" shrinkToFit="1"/>
      <protection locked="0"/>
    </xf>
    <xf numFmtId="0" fontId="2" fillId="0" borderId="24" xfId="6" applyFont="1" applyFill="1" applyBorder="1" applyAlignment="1" applyProtection="1">
      <alignment horizontal="right" vertical="center"/>
    </xf>
    <xf numFmtId="49" fontId="2" fillId="0" borderId="48" xfId="6" applyNumberFormat="1" applyFont="1" applyFill="1" applyBorder="1" applyAlignment="1" applyProtection="1">
      <alignment horizontal="left" vertical="center" shrinkToFit="1"/>
      <protection locked="0"/>
    </xf>
    <xf numFmtId="49" fontId="2" fillId="0" borderId="21" xfId="6" applyNumberFormat="1" applyFont="1" applyFill="1" applyBorder="1" applyAlignment="1" applyProtection="1">
      <alignment horizontal="left" vertical="center" shrinkToFit="1"/>
      <protection locked="0"/>
    </xf>
    <xf numFmtId="0" fontId="2" fillId="0" borderId="14" xfId="6" applyFont="1" applyFill="1" applyBorder="1" applyAlignment="1" applyProtection="1">
      <alignment horizontal="left" vertical="center"/>
    </xf>
    <xf numFmtId="0" fontId="2" fillId="0" borderId="16" xfId="6" applyFont="1" applyBorder="1" applyAlignment="1" applyProtection="1">
      <alignment horizontal="center" vertical="center"/>
    </xf>
    <xf numFmtId="0" fontId="2" fillId="0" borderId="17" xfId="6" applyFont="1" applyBorder="1" applyAlignment="1" applyProtection="1">
      <alignment horizontal="center" vertical="center"/>
    </xf>
    <xf numFmtId="0" fontId="2" fillId="0" borderId="21" xfId="6" applyFont="1" applyFill="1" applyBorder="1" applyAlignment="1" applyProtection="1">
      <alignment horizontal="center" vertical="center"/>
    </xf>
    <xf numFmtId="0" fontId="2" fillId="0" borderId="22"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6" fillId="0" borderId="0" xfId="7" applyFont="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5" fontId="7" fillId="4" borderId="5" xfId="3" applyNumberFormat="1" applyFont="1" applyFill="1" applyBorder="1" applyAlignment="1" applyProtection="1">
      <alignment horizontal="center" vertical="center"/>
    </xf>
    <xf numFmtId="185" fontId="7" fillId="4" borderId="10"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4" borderId="36" xfId="3" applyNumberFormat="1" applyFont="1" applyFill="1" applyBorder="1" applyAlignment="1" applyProtection="1">
      <alignment horizontal="center" vertical="center"/>
    </xf>
    <xf numFmtId="186"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4" borderId="82"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6" fillId="0" borderId="0" xfId="7" applyFont="1" applyProtection="1"/>
    <xf numFmtId="0" fontId="6" fillId="0" borderId="0" xfId="7" applyFont="1" applyProtection="1"/>
    <xf numFmtId="181" fontId="2" fillId="0" borderId="0"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6" fillId="2" borderId="30"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7" xfId="6" applyFont="1" applyFill="1" applyBorder="1" applyAlignment="1" applyProtection="1">
      <alignment horizontal="left" vertical="center" wrapText="1"/>
    </xf>
    <xf numFmtId="182" fontId="7" fillId="0" borderId="10" xfId="0" applyNumberFormat="1" applyFont="1" applyBorder="1" applyAlignment="1" applyProtection="1">
      <alignment vertical="center" wrapText="1"/>
    </xf>
    <xf numFmtId="182" fontId="7" fillId="0" borderId="17" xfId="0" applyNumberFormat="1" applyFont="1" applyBorder="1" applyAlignment="1" applyProtection="1">
      <alignment vertical="center" wrapText="1"/>
    </xf>
    <xf numFmtId="182" fontId="7" fillId="0" borderId="17" xfId="6" applyNumberFormat="1"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29" xfId="6" applyFont="1" applyBorder="1" applyAlignment="1" applyProtection="1">
      <alignment horizontal="center" vertical="center" wrapText="1"/>
    </xf>
    <xf numFmtId="49" fontId="6" fillId="0" borderId="0" xfId="6" applyNumberFormat="1" applyFont="1" applyProtection="1"/>
    <xf numFmtId="0" fontId="7" fillId="0" borderId="14" xfId="6" applyFont="1" applyFill="1" applyBorder="1" applyAlignment="1" applyProtection="1">
      <alignment horizontal="left" vertical="center"/>
    </xf>
    <xf numFmtId="0" fontId="7" fillId="0" borderId="0" xfId="6" applyFont="1" applyFill="1" applyBorder="1" applyAlignment="1" applyProtection="1">
      <alignment horizontal="center" vertical="center"/>
    </xf>
    <xf numFmtId="0" fontId="7" fillId="0" borderId="0" xfId="0" applyFont="1" applyFill="1" applyBorder="1" applyAlignment="1" applyProtection="1">
      <alignment vertical="center"/>
    </xf>
    <xf numFmtId="0" fontId="7" fillId="0" borderId="10" xfId="0" applyFont="1" applyBorder="1" applyProtection="1">
      <alignment vertical="center"/>
    </xf>
    <xf numFmtId="0" fontId="7" fillId="0" borderId="17" xfId="0" applyFont="1" applyBorder="1" applyProtection="1">
      <alignment vertical="center"/>
    </xf>
    <xf numFmtId="0" fontId="7" fillId="0" borderId="16" xfId="0" applyFont="1" applyBorder="1" applyProtection="1">
      <alignment vertical="center"/>
    </xf>
    <xf numFmtId="0" fontId="7" fillId="0" borderId="23" xfId="6" applyFont="1" applyBorder="1" applyAlignment="1" applyProtection="1">
      <alignment horizontal="right" vertical="center" wrapText="1"/>
    </xf>
    <xf numFmtId="49" fontId="7" fillId="0" borderId="71" xfId="6" applyNumberFormat="1" applyFont="1" applyFill="1" applyBorder="1" applyAlignment="1" applyProtection="1">
      <alignment horizontal="left" vertical="center" shrinkToFit="1"/>
    </xf>
    <xf numFmtId="49" fontId="7" fillId="0" borderId="37" xfId="6" applyNumberFormat="1" applyFont="1" applyFill="1" applyBorder="1" applyAlignment="1" applyProtection="1">
      <alignment horizontal="left" vertical="center" shrinkToFit="1"/>
    </xf>
    <xf numFmtId="0" fontId="7" fillId="0" borderId="11" xfId="6" applyFont="1" applyBorder="1" applyAlignment="1" applyProtection="1">
      <alignment horizontal="center" vertical="center" wrapText="1"/>
    </xf>
    <xf numFmtId="0" fontId="6" fillId="0" borderId="0" xfId="6" applyFont="1" applyAlignment="1" applyProtection="1"/>
    <xf numFmtId="0" fontId="7" fillId="0" borderId="3" xfId="6" applyFont="1" applyBorder="1" applyAlignment="1" applyProtection="1">
      <alignment horizontal="right" vertical="center"/>
    </xf>
    <xf numFmtId="0" fontId="7" fillId="0" borderId="80" xfId="6" applyFont="1" applyBorder="1" applyAlignment="1" applyProtection="1">
      <alignment horizontal="right" vertical="center" wrapText="1"/>
    </xf>
    <xf numFmtId="0" fontId="7" fillId="0" borderId="79" xfId="6" applyFont="1" applyBorder="1" applyAlignment="1" applyProtection="1">
      <alignment horizontal="right" vertical="center"/>
    </xf>
    <xf numFmtId="0" fontId="7" fillId="0" borderId="0" xfId="6" applyFont="1" applyBorder="1" applyAlignment="1" applyProtection="1">
      <alignment horizontal="right" vertical="center" wrapText="1"/>
    </xf>
    <xf numFmtId="0" fontId="20" fillId="0" borderId="0" xfId="0" applyFont="1" applyProtection="1">
      <alignment vertical="center"/>
    </xf>
    <xf numFmtId="0" fontId="7" fillId="0" borderId="38" xfId="6" applyFont="1" applyBorder="1" applyAlignment="1" applyProtection="1">
      <alignment horizontal="center" vertical="center" wrapText="1"/>
    </xf>
    <xf numFmtId="0" fontId="7" fillId="0" borderId="0" xfId="6" applyFont="1" applyBorder="1" applyProtection="1"/>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1" fontId="7" fillId="0" borderId="38" xfId="6" applyNumberFormat="1" applyFont="1" applyBorder="1" applyAlignment="1" applyProtection="1">
      <alignment horizontal="center" vertical="center" wrapText="1"/>
    </xf>
    <xf numFmtId="181" fontId="7" fillId="0" borderId="68" xfId="6" applyNumberFormat="1" applyFont="1" applyBorder="1" applyAlignment="1" applyProtection="1">
      <alignment horizontal="center" vertical="center" wrapText="1"/>
      <protection locked="0"/>
    </xf>
    <xf numFmtId="181" fontId="7" fillId="5" borderId="69" xfId="6" applyNumberFormat="1" applyFont="1" applyFill="1" applyBorder="1" applyAlignment="1" applyProtection="1">
      <alignment horizontal="center" vertical="center"/>
      <protection locked="0"/>
    </xf>
    <xf numFmtId="0" fontId="7" fillId="0" borderId="13"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horizontal="center" vertical="center"/>
    </xf>
    <xf numFmtId="49" fontId="7" fillId="0" borderId="16" xfId="6" applyNumberFormat="1" applyFont="1" applyFill="1" applyBorder="1" applyAlignment="1" applyProtection="1">
      <alignment vertical="center"/>
    </xf>
    <xf numFmtId="49" fontId="7" fillId="0" borderId="17"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8" xfId="6" applyFont="1" applyBorder="1" applyAlignment="1" applyProtection="1">
      <alignment horizontal="center" vertical="center"/>
    </xf>
    <xf numFmtId="0" fontId="7" fillId="0" borderId="7" xfId="6" applyFont="1" applyBorder="1" applyAlignment="1" applyProtection="1">
      <alignment horizontal="center" vertical="center" wrapText="1"/>
    </xf>
    <xf numFmtId="180" fontId="7" fillId="0" borderId="3" xfId="6" applyNumberFormat="1" applyFont="1" applyBorder="1" applyAlignment="1" applyProtection="1">
      <alignment horizontal="left" vertical="center" wrapText="1"/>
    </xf>
    <xf numFmtId="180"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0" xfId="7" applyFont="1" applyBorder="1" applyProtection="1"/>
    <xf numFmtId="0" fontId="7" fillId="0" borderId="2" xfId="7" applyFont="1" applyBorder="1" applyAlignment="1" applyProtection="1">
      <alignment horizontal="center" vertical="center"/>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1" fontId="7" fillId="0" borderId="19" xfId="7" applyNumberFormat="1" applyFont="1" applyBorder="1" applyAlignment="1" applyProtection="1">
      <alignment horizontal="center" vertical="center"/>
      <protection locked="0"/>
    </xf>
    <xf numFmtId="181" fontId="7" fillId="0" borderId="0" xfId="7" applyNumberFormat="1" applyFont="1" applyBorder="1" applyAlignment="1" applyProtection="1">
      <alignment vertical="center"/>
    </xf>
    <xf numFmtId="181" fontId="7" fillId="0" borderId="0" xfId="7" applyNumberFormat="1" applyFont="1" applyBorder="1" applyAlignment="1" applyProtection="1">
      <alignment horizontal="center" vertical="center"/>
    </xf>
    <xf numFmtId="0" fontId="7" fillId="0" borderId="50" xfId="7" applyFont="1" applyBorder="1" applyAlignment="1" applyProtection="1">
      <alignment horizontal="left" vertical="center"/>
    </xf>
    <xf numFmtId="0" fontId="7" fillId="0" borderId="12" xfId="7" applyFont="1" applyBorder="1" applyAlignment="1" applyProtection="1">
      <alignment horizontal="right" vertical="center"/>
    </xf>
    <xf numFmtId="181"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3"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righ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Protection="1"/>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5" applyFont="1" applyFill="1" applyBorder="1" applyAlignment="1" applyProtection="1">
      <alignment horizontal="right"/>
    </xf>
    <xf numFmtId="0" fontId="6" fillId="0" borderId="19"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49" fontId="7" fillId="0" borderId="50" xfId="6" applyNumberFormat="1" applyFont="1" applyFill="1" applyBorder="1" applyAlignment="1" applyProtection="1">
      <alignment horizontal="left" vertical="center" shrinkToFit="1"/>
    </xf>
    <xf numFmtId="49" fontId="7" fillId="0" borderId="39" xfId="6" applyNumberFormat="1" applyFont="1" applyFill="1" applyBorder="1" applyAlignment="1" applyProtection="1">
      <alignment horizontal="left" vertical="center" shrinkToFit="1"/>
    </xf>
    <xf numFmtId="49" fontId="7" fillId="0" borderId="60" xfId="6" applyNumberFormat="1" applyFont="1" applyFill="1" applyBorder="1" applyAlignment="1" applyProtection="1">
      <alignment horizontal="left" vertical="center" shrinkToFit="1"/>
    </xf>
    <xf numFmtId="0" fontId="7" fillId="0" borderId="6" xfId="6" applyFont="1" applyBorder="1" applyAlignment="1" applyProtection="1">
      <alignment horizontal="right" vertical="center"/>
    </xf>
    <xf numFmtId="0" fontId="23" fillId="0" borderId="0" xfId="11" applyFont="1" applyFill="1" applyAlignment="1">
      <alignment horizontal="left" vertical="center" indent="1"/>
    </xf>
    <xf numFmtId="0" fontId="23" fillId="0" borderId="0" xfId="6" applyFont="1" applyProtection="1"/>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0" xfId="3" applyFont="1" applyFill="1" applyBorder="1" applyAlignment="1" applyProtection="1">
      <alignment horizontal="center" vertical="center"/>
    </xf>
    <xf numFmtId="186" fontId="7" fillId="0" borderId="5" xfId="3" applyNumberFormat="1" applyFont="1" applyFill="1" applyBorder="1" applyAlignment="1" applyProtection="1">
      <alignment horizontal="right"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6" fontId="7" fillId="0" borderId="10" xfId="3" applyNumberFormat="1" applyFont="1" applyFill="1" applyBorder="1" applyAlignment="1" applyProtection="1">
      <alignment horizontal="right" vertical="center"/>
    </xf>
    <xf numFmtId="0" fontId="7" fillId="0" borderId="23" xfId="3" applyFont="1" applyFill="1" applyBorder="1" applyAlignment="1" applyProtection="1">
      <alignment horizontal="center" vertical="center"/>
    </xf>
    <xf numFmtId="187" fontId="7" fillId="0" borderId="4" xfId="3" applyNumberFormat="1" applyFont="1" applyFill="1" applyBorder="1" applyAlignment="1" applyProtection="1">
      <alignment vertical="center"/>
    </xf>
    <xf numFmtId="0" fontId="25" fillId="0" borderId="78" xfId="11" applyFont="1" applyFill="1" applyBorder="1" applyAlignment="1">
      <alignment horizontal="left" vertical="center" wrapText="1"/>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5" borderId="29"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8" xfId="3" applyFont="1" applyFill="1" applyBorder="1" applyAlignment="1" applyProtection="1">
      <alignment horizontal="center" vertical="center"/>
      <protection locked="0"/>
    </xf>
    <xf numFmtId="186"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187" fontId="7" fillId="0" borderId="9" xfId="3" applyNumberFormat="1" applyFont="1" applyFill="1" applyBorder="1" applyAlignment="1" applyProtection="1">
      <alignment vertical="center"/>
    </xf>
    <xf numFmtId="187" fontId="7" fillId="0" borderId="35" xfId="3" applyNumberFormat="1" applyFont="1" applyFill="1" applyBorder="1" applyAlignment="1" applyProtection="1">
      <alignment vertical="center"/>
    </xf>
    <xf numFmtId="187" fontId="7" fillId="0" borderId="41" xfId="3" applyNumberFormat="1" applyFont="1" applyFill="1" applyBorder="1" applyAlignment="1" applyProtection="1">
      <alignment vertical="center"/>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6"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60"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186" fontId="7" fillId="0" borderId="2" xfId="3" applyNumberFormat="1" applyFont="1" applyFill="1" applyBorder="1" applyAlignment="1" applyProtection="1">
      <alignment horizontal="right" vertical="center"/>
    </xf>
    <xf numFmtId="186" fontId="7" fillId="0" borderId="5" xfId="3" applyNumberFormat="1" applyFont="1" applyFill="1" applyBorder="1" applyAlignment="1" applyProtection="1">
      <alignment horizontal="right" vertical="center"/>
    </xf>
    <xf numFmtId="0" fontId="14" fillId="0" borderId="2" xfId="3" applyFont="1" applyFill="1" applyBorder="1" applyAlignment="1" applyProtection="1">
      <alignment vertical="center"/>
    </xf>
    <xf numFmtId="0" fontId="14" fillId="0" borderId="5" xfId="3" applyFont="1" applyFill="1" applyBorder="1" applyAlignment="1" applyProtection="1">
      <alignment vertical="center"/>
    </xf>
    <xf numFmtId="181" fontId="7" fillId="2" borderId="29" xfId="3" applyNumberFormat="1" applyFont="1" applyFill="1" applyBorder="1" applyAlignment="1" applyProtection="1">
      <alignment horizontal="center" vertical="center" wrapText="1"/>
      <protection locked="0"/>
    </xf>
    <xf numFmtId="181" fontId="7" fillId="2" borderId="7" xfId="3" applyNumberFormat="1" applyFont="1" applyFill="1" applyBorder="1" applyAlignment="1" applyProtection="1">
      <alignment horizontal="center" vertical="center" wrapText="1"/>
      <protection locked="0"/>
    </xf>
    <xf numFmtId="181" fontId="7" fillId="2" borderId="38" xfId="3" applyNumberFormat="1" applyFont="1" applyFill="1" applyBorder="1" applyAlignment="1" applyProtection="1">
      <alignment horizontal="center" vertical="center" wrapText="1"/>
      <protection locked="0"/>
    </xf>
    <xf numFmtId="186" fontId="7" fillId="0" borderId="1" xfId="3" applyNumberFormat="1" applyFont="1" applyFill="1" applyBorder="1" applyAlignment="1" applyProtection="1">
      <alignment vertical="center"/>
    </xf>
    <xf numFmtId="186" fontId="7" fillId="0" borderId="10" xfId="3" applyNumberFormat="1" applyFont="1" applyFill="1" applyBorder="1" applyAlignment="1" applyProtection="1">
      <alignment vertical="center"/>
    </xf>
    <xf numFmtId="0" fontId="22" fillId="2" borderId="29" xfId="3" applyFont="1" applyFill="1" applyBorder="1" applyAlignment="1" applyProtection="1">
      <alignment horizontal="center" vertical="center" wrapText="1"/>
      <protection locked="0"/>
    </xf>
    <xf numFmtId="0" fontId="22" fillId="2" borderId="7"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14" fillId="0" borderId="2" xfId="3" applyFont="1" applyFill="1" applyBorder="1" applyAlignment="1" applyProtection="1">
      <alignment vertical="center" wrapText="1"/>
    </xf>
    <xf numFmtId="0" fontId="14" fillId="0" borderId="5" xfId="3" applyFont="1" applyFill="1" applyBorder="1" applyAlignment="1" applyProtection="1">
      <alignment vertical="center" wrapText="1"/>
    </xf>
    <xf numFmtId="189"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8"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4" fontId="7" fillId="0" borderId="9" xfId="3" applyNumberFormat="1" applyFont="1" applyFill="1" applyBorder="1" applyAlignment="1" applyProtection="1">
      <alignment horizontal="center" vertical="center"/>
    </xf>
    <xf numFmtId="184" fontId="7" fillId="0" borderId="35" xfId="3" applyNumberFormat="1" applyFont="1" applyFill="1" applyBorder="1" applyAlignment="1" applyProtection="1">
      <alignment horizontal="center" vertical="center"/>
    </xf>
    <xf numFmtId="184" fontId="7" fillId="0" borderId="41"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horizontal="center" vertical="center"/>
    </xf>
    <xf numFmtId="186" fontId="7" fillId="0" borderId="35" xfId="3" applyNumberFormat="1" applyFont="1" applyFill="1" applyBorder="1" applyAlignment="1" applyProtection="1">
      <alignment horizontal="center" vertical="center"/>
    </xf>
    <xf numFmtId="186" fontId="7" fillId="0" borderId="41" xfId="3" applyNumberFormat="1" applyFont="1" applyFill="1" applyBorder="1" applyAlignment="1" applyProtection="1">
      <alignment horizontal="center" vertical="center"/>
    </xf>
    <xf numFmtId="186" fontId="7" fillId="0" borderId="1" xfId="3" applyNumberFormat="1" applyFont="1" applyFill="1" applyBorder="1" applyAlignment="1" applyProtection="1">
      <alignment horizontal="right" vertical="center"/>
    </xf>
    <xf numFmtId="186" fontId="7" fillId="0" borderId="10" xfId="3" applyNumberFormat="1" applyFont="1" applyFill="1" applyBorder="1" applyAlignment="1" applyProtection="1">
      <alignment horizontal="right" vertical="center"/>
    </xf>
    <xf numFmtId="186" fontId="7" fillId="0" borderId="24" xfId="3" applyNumberFormat="1" applyFont="1" applyFill="1" applyBorder="1" applyAlignment="1" applyProtection="1">
      <alignment horizontal="right" vertical="center"/>
    </xf>
    <xf numFmtId="186" fontId="7" fillId="0" borderId="14" xfId="3" applyNumberFormat="1" applyFont="1" applyFill="1" applyBorder="1" applyAlignment="1" applyProtection="1">
      <alignment horizontal="right" vertical="center"/>
    </xf>
    <xf numFmtId="186" fontId="7" fillId="0" borderId="6" xfId="3" applyNumberFormat="1" applyFont="1" applyFill="1" applyBorder="1" applyAlignment="1" applyProtection="1">
      <alignment horizontal="right" vertical="center"/>
    </xf>
    <xf numFmtId="186" fontId="7" fillId="0" borderId="8" xfId="3" applyNumberFormat="1" applyFont="1" applyFill="1" applyBorder="1" applyAlignment="1" applyProtection="1">
      <alignment horizontal="right" vertical="center"/>
    </xf>
    <xf numFmtId="190" fontId="7" fillId="0" borderId="29" xfId="3" applyNumberFormat="1" applyFont="1" applyFill="1" applyBorder="1" applyAlignment="1" applyProtection="1">
      <alignment horizontal="right" vertical="center" wrapText="1" indent="1"/>
    </xf>
    <xf numFmtId="190" fontId="7" fillId="0" borderId="7" xfId="3" applyNumberFormat="1" applyFont="1" applyFill="1" applyBorder="1" applyAlignment="1" applyProtection="1">
      <alignment horizontal="right" vertical="center" wrapText="1" indent="1"/>
    </xf>
    <xf numFmtId="190" fontId="7" fillId="0" borderId="38" xfId="3" applyNumberFormat="1" applyFont="1" applyFill="1" applyBorder="1" applyAlignment="1" applyProtection="1">
      <alignment horizontal="right" vertical="center" wrapText="1" indent="1"/>
    </xf>
    <xf numFmtId="0" fontId="14" fillId="0" borderId="1" xfId="3" applyFont="1" applyFill="1" applyBorder="1" applyAlignment="1" applyProtection="1">
      <alignment vertical="center" wrapText="1"/>
    </xf>
    <xf numFmtId="0" fontId="14" fillId="0" borderId="10" xfId="3" applyFont="1" applyFill="1" applyBorder="1" applyAlignment="1" applyProtection="1">
      <alignment vertical="center" wrapText="1"/>
    </xf>
    <xf numFmtId="0" fontId="14" fillId="0" borderId="24" xfId="3" applyFont="1" applyFill="1" applyBorder="1" applyAlignment="1" applyProtection="1">
      <alignment vertical="center" wrapText="1"/>
    </xf>
    <xf numFmtId="0" fontId="14" fillId="0" borderId="14" xfId="3" applyFont="1" applyFill="1" applyBorder="1" applyAlignment="1" applyProtection="1">
      <alignment vertical="center" wrapText="1"/>
    </xf>
    <xf numFmtId="0" fontId="14" fillId="0" borderId="6" xfId="3" applyFont="1" applyFill="1" applyBorder="1" applyAlignment="1" applyProtection="1">
      <alignment vertical="center" wrapText="1"/>
    </xf>
    <xf numFmtId="0" fontId="14"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1" fontId="7" fillId="2" borderId="60" xfId="3" applyNumberFormat="1" applyFont="1" applyFill="1" applyBorder="1" applyAlignment="1" applyProtection="1">
      <alignment horizontal="center" vertical="center" wrapText="1"/>
      <protection locked="0"/>
    </xf>
    <xf numFmtId="181" fontId="7" fillId="2" borderId="40" xfId="3" applyNumberFormat="1" applyFont="1" applyFill="1" applyBorder="1" applyAlignment="1" applyProtection="1">
      <alignment horizontal="center" vertical="center" wrapText="1"/>
      <protection locked="0"/>
    </xf>
    <xf numFmtId="186" fontId="7" fillId="4" borderId="82" xfId="3" applyNumberFormat="1" applyFont="1" applyFill="1" applyBorder="1" applyAlignment="1" applyProtection="1">
      <alignment horizontal="center" vertical="center"/>
    </xf>
    <xf numFmtId="186" fontId="7" fillId="4" borderId="83" xfId="3" applyNumberFormat="1" applyFont="1" applyFill="1" applyBorder="1" applyAlignment="1" applyProtection="1">
      <alignment horizontal="center" vertical="center"/>
    </xf>
    <xf numFmtId="186" fontId="7" fillId="4" borderId="88" xfId="3" applyNumberFormat="1" applyFont="1" applyFill="1" applyBorder="1" applyAlignment="1" applyProtection="1">
      <alignment horizontal="center" vertical="center"/>
    </xf>
    <xf numFmtId="0" fontId="10" fillId="0" borderId="0" xfId="6" applyFont="1" applyAlignment="1" applyProtection="1">
      <alignment horizontal="center" vertical="center" wrapText="1"/>
    </xf>
    <xf numFmtId="0" fontId="10" fillId="0" borderId="0" xfId="0" applyFont="1" applyAlignment="1">
      <alignment horizontal="center" vertical="center" wrapText="1"/>
    </xf>
    <xf numFmtId="0" fontId="2" fillId="0" borderId="57" xfId="6" applyFont="1" applyBorder="1" applyAlignment="1" applyProtection="1">
      <alignment horizontal="center" vertical="center"/>
    </xf>
    <xf numFmtId="0" fontId="2" fillId="0" borderId="86" xfId="6" applyFont="1" applyBorder="1" applyAlignment="1" applyProtection="1">
      <alignment horizontal="center" vertical="center"/>
    </xf>
    <xf numFmtId="0" fontId="2" fillId="0" borderId="58" xfId="6" applyFont="1" applyBorder="1" applyAlignment="1" applyProtection="1">
      <alignment horizontal="center" vertical="center"/>
    </xf>
    <xf numFmtId="0" fontId="2" fillId="2" borderId="31" xfId="6" applyFont="1" applyFill="1" applyBorder="1" applyAlignment="1" applyProtection="1">
      <alignment horizontal="center" vertical="center" shrinkToFit="1"/>
      <protection locked="0"/>
    </xf>
    <xf numFmtId="0" fontId="2" fillId="2" borderId="28" xfId="6" applyFont="1" applyFill="1" applyBorder="1" applyAlignment="1" applyProtection="1">
      <alignment horizontal="center" vertical="center" shrinkToFit="1"/>
      <protection locked="0"/>
    </xf>
    <xf numFmtId="0" fontId="9" fillId="3" borderId="2" xfId="6" applyFont="1" applyFill="1" applyBorder="1" applyAlignment="1" applyProtection="1">
      <alignment horizontal="left" vertical="center" wrapText="1"/>
    </xf>
    <xf numFmtId="0" fontId="2" fillId="3" borderId="7" xfId="6" applyFont="1" applyFill="1" applyBorder="1" applyAlignment="1" applyProtection="1">
      <alignment horizontal="left" vertical="center" wrapText="1"/>
    </xf>
    <xf numFmtId="0" fontId="2" fillId="3" borderId="5" xfId="6" applyFont="1" applyFill="1" applyBorder="1" applyAlignment="1" applyProtection="1">
      <alignment horizontal="left" vertical="center" wrapText="1"/>
    </xf>
    <xf numFmtId="0" fontId="2" fillId="2" borderId="68" xfId="6" applyFont="1" applyFill="1" applyBorder="1" applyAlignment="1" applyProtection="1">
      <alignment horizontal="center" vertical="center"/>
      <protection locked="0"/>
    </xf>
    <xf numFmtId="0" fontId="2" fillId="2" borderId="69" xfId="6" applyFont="1" applyFill="1" applyBorder="1" applyAlignment="1" applyProtection="1">
      <alignment horizontal="center" vertical="center"/>
      <protection locked="0"/>
    </xf>
    <xf numFmtId="0" fontId="2" fillId="2" borderId="70" xfId="6" applyFont="1" applyFill="1" applyBorder="1" applyAlignment="1" applyProtection="1">
      <alignment horizontal="center" vertical="center"/>
      <protection locked="0"/>
    </xf>
    <xf numFmtId="0" fontId="2" fillId="0" borderId="29" xfId="6" applyFont="1" applyFill="1" applyBorder="1" applyAlignment="1" applyProtection="1">
      <alignment horizontal="center" vertical="center"/>
    </xf>
    <xf numFmtId="0" fontId="2" fillId="0" borderId="7" xfId="6" applyFont="1" applyFill="1" applyBorder="1" applyAlignment="1" applyProtection="1">
      <alignment horizontal="center" vertical="center"/>
    </xf>
    <xf numFmtId="0" fontId="2" fillId="0" borderId="5" xfId="6" applyFont="1" applyFill="1" applyBorder="1" applyAlignment="1" applyProtection="1">
      <alignment horizontal="center" vertical="center"/>
    </xf>
    <xf numFmtId="178" fontId="2" fillId="0" borderId="48" xfId="0" applyNumberFormat="1" applyFont="1" applyFill="1" applyBorder="1" applyAlignment="1" applyProtection="1">
      <alignment horizontal="center" vertical="center"/>
      <protection locked="0"/>
    </xf>
    <xf numFmtId="178" fontId="2" fillId="0" borderId="21" xfId="0" applyNumberFormat="1" applyFont="1" applyFill="1" applyBorder="1" applyAlignment="1" applyProtection="1">
      <alignment horizontal="center" vertical="center"/>
      <protection locked="0"/>
    </xf>
    <xf numFmtId="178" fontId="2" fillId="0" borderId="49" xfId="0" applyNumberFormat="1" applyFont="1" applyFill="1" applyBorder="1" applyAlignment="1" applyProtection="1">
      <alignment horizontal="center" vertical="center"/>
      <protection locked="0"/>
    </xf>
    <xf numFmtId="0" fontId="2" fillId="3" borderId="1" xfId="6" applyFont="1" applyFill="1" applyBorder="1" applyAlignment="1" applyProtection="1">
      <alignment horizontal="left" vertical="center" wrapText="1"/>
    </xf>
    <xf numFmtId="0" fontId="2" fillId="3" borderId="17" xfId="6" applyFont="1" applyFill="1" applyBorder="1" applyAlignment="1" applyProtection="1">
      <alignment horizontal="left" vertical="center" wrapText="1"/>
    </xf>
    <xf numFmtId="0" fontId="2" fillId="3" borderId="24" xfId="6" applyFont="1" applyFill="1" applyBorder="1" applyAlignment="1" applyProtection="1">
      <alignment horizontal="left" vertical="center" wrapText="1"/>
    </xf>
    <xf numFmtId="0" fontId="2" fillId="3" borderId="0" xfId="6" applyFont="1" applyFill="1" applyBorder="1" applyAlignment="1" applyProtection="1">
      <alignment horizontal="left" vertical="center" wrapText="1"/>
    </xf>
    <xf numFmtId="0" fontId="2" fillId="3" borderId="6" xfId="6" applyFont="1" applyFill="1" applyBorder="1" applyAlignment="1" applyProtection="1">
      <alignment horizontal="left" vertical="center" wrapText="1"/>
    </xf>
    <xf numFmtId="0" fontId="2" fillId="3" borderId="3" xfId="6" applyFont="1" applyFill="1" applyBorder="1" applyAlignment="1" applyProtection="1">
      <alignment horizontal="left" vertical="center" wrapText="1"/>
    </xf>
    <xf numFmtId="0" fontId="2" fillId="0" borderId="55" xfId="6" applyFont="1" applyBorder="1" applyAlignment="1" applyProtection="1">
      <alignment horizontal="center" vertical="center"/>
    </xf>
    <xf numFmtId="0" fontId="2" fillId="0" borderId="84" xfId="6" applyFont="1" applyBorder="1" applyAlignment="1" applyProtection="1">
      <alignment horizontal="center" vertical="center"/>
    </xf>
    <xf numFmtId="0" fontId="2" fillId="0" borderId="56" xfId="6" applyFont="1" applyBorder="1" applyAlignment="1" applyProtection="1">
      <alignment horizontal="center" vertical="center"/>
    </xf>
    <xf numFmtId="0" fontId="2" fillId="0" borderId="29" xfId="6" applyFont="1" applyBorder="1" applyAlignment="1" applyProtection="1">
      <alignment horizontal="center" vertical="center"/>
    </xf>
    <xf numFmtId="0" fontId="2" fillId="0" borderId="7" xfId="6" applyFont="1" applyBorder="1" applyAlignment="1" applyProtection="1">
      <alignment horizontal="center" vertical="center"/>
    </xf>
    <xf numFmtId="14" fontId="2" fillId="0" borderId="31" xfId="6" applyNumberFormat="1" applyFont="1" applyBorder="1" applyAlignment="1" applyProtection="1">
      <alignment horizontal="left" vertical="center"/>
      <protection locked="0"/>
    </xf>
    <xf numFmtId="0" fontId="2" fillId="0" borderId="18" xfId="6" applyFont="1" applyBorder="1" applyAlignment="1" applyProtection="1">
      <alignment horizontal="left" vertical="center"/>
      <protection locked="0"/>
    </xf>
    <xf numFmtId="0" fontId="2" fillId="0" borderId="28" xfId="6" applyFont="1" applyBorder="1" applyAlignment="1" applyProtection="1">
      <alignment horizontal="left" vertical="center"/>
      <protection locked="0"/>
    </xf>
    <xf numFmtId="0" fontId="2" fillId="0" borderId="45" xfId="6" applyFont="1" applyBorder="1" applyAlignment="1" applyProtection="1">
      <alignment horizontal="center" vertical="center"/>
    </xf>
    <xf numFmtId="0" fontId="2" fillId="0" borderId="85" xfId="6" applyFont="1" applyBorder="1" applyAlignment="1" applyProtection="1">
      <alignment horizontal="center" vertical="center"/>
    </xf>
    <xf numFmtId="0" fontId="2" fillId="0" borderId="46" xfId="6" applyFont="1" applyBorder="1" applyAlignment="1" applyProtection="1">
      <alignment horizontal="center" vertical="center"/>
    </xf>
    <xf numFmtId="180" fontId="2" fillId="0" borderId="31" xfId="6" applyNumberFormat="1" applyFont="1" applyBorder="1" applyAlignment="1" applyProtection="1">
      <alignment horizontal="left" vertical="center"/>
      <protection locked="0"/>
    </xf>
    <xf numFmtId="180" fontId="2" fillId="0" borderId="18" xfId="6" applyNumberFormat="1" applyFont="1" applyBorder="1" applyAlignment="1" applyProtection="1">
      <alignment horizontal="left" vertical="center"/>
      <protection locked="0"/>
    </xf>
    <xf numFmtId="180" fontId="2" fillId="0" borderId="28" xfId="6" applyNumberFormat="1" applyFont="1" applyBorder="1" applyAlignment="1" applyProtection="1">
      <alignment horizontal="left" vertical="center"/>
      <protection locked="0"/>
    </xf>
    <xf numFmtId="0" fontId="9" fillId="3" borderId="4" xfId="6" applyFont="1" applyFill="1" applyBorder="1" applyAlignment="1" applyProtection="1">
      <alignment horizontal="left" vertical="center" wrapText="1"/>
    </xf>
    <xf numFmtId="0" fontId="2" fillId="3" borderId="4" xfId="6" applyFont="1" applyFill="1" applyBorder="1" applyAlignment="1" applyProtection="1">
      <alignment horizontal="left" vertical="center" wrapText="1"/>
    </xf>
    <xf numFmtId="0" fontId="2" fillId="2" borderId="31" xfId="6" applyFont="1" applyFill="1" applyBorder="1" applyAlignment="1" applyProtection="1">
      <alignment horizontal="center" vertical="center"/>
      <protection locked="0"/>
    </xf>
    <xf numFmtId="0" fontId="2" fillId="2" borderId="18" xfId="6" applyFont="1" applyFill="1" applyBorder="1" applyAlignment="1" applyProtection="1">
      <alignment horizontal="center" vertical="center"/>
      <protection locked="0"/>
    </xf>
    <xf numFmtId="0" fontId="2" fillId="2" borderId="47" xfId="6"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2" borderId="28" xfId="6"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7"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7" xfId="0" applyNumberFormat="1" applyFont="1" applyFill="1" applyBorder="1" applyAlignment="1" applyProtection="1">
      <alignment horizontal="center" vertical="center"/>
    </xf>
    <xf numFmtId="49" fontId="2" fillId="0" borderId="31" xfId="6"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6" applyFont="1" applyFill="1" applyBorder="1" applyAlignment="1" applyProtection="1">
      <alignment vertical="center" wrapText="1"/>
    </xf>
    <xf numFmtId="0" fontId="2" fillId="0" borderId="18" xfId="6" applyFont="1" applyFill="1" applyBorder="1" applyAlignment="1" applyProtection="1">
      <alignment vertical="center" wrapText="1"/>
    </xf>
    <xf numFmtId="0" fontId="2" fillId="0" borderId="50" xfId="6" applyFont="1" applyFill="1" applyBorder="1" applyAlignment="1" applyProtection="1">
      <alignment vertical="center" wrapText="1"/>
    </xf>
    <xf numFmtId="49" fontId="2" fillId="5" borderId="31" xfId="6"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6"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2" fillId="0" borderId="39" xfId="6" applyFont="1" applyFill="1" applyBorder="1" applyAlignment="1" applyProtection="1">
      <alignment vertical="center" wrapText="1"/>
    </xf>
    <xf numFmtId="0" fontId="2" fillId="0" borderId="21" xfId="6" applyFont="1" applyFill="1" applyBorder="1" applyAlignment="1" applyProtection="1">
      <alignment vertical="center" wrapText="1"/>
    </xf>
    <xf numFmtId="0" fontId="2" fillId="0" borderId="22" xfId="6"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6" applyNumberFormat="1" applyFont="1" applyFill="1" applyBorder="1" applyAlignment="1" applyProtection="1">
      <alignment horizontal="right" vertical="center" shrinkToFit="1"/>
      <protection locked="0"/>
    </xf>
    <xf numFmtId="0" fontId="1" fillId="0" borderId="37" xfId="0" applyFont="1" applyBorder="1" applyAlignment="1">
      <alignment horizontal="right" vertical="center" shrinkToFit="1"/>
    </xf>
    <xf numFmtId="0" fontId="2" fillId="3" borderId="10" xfId="6" applyFont="1" applyFill="1" applyBorder="1" applyAlignment="1" applyProtection="1">
      <alignment horizontal="left" vertical="center"/>
    </xf>
    <xf numFmtId="0" fontId="2" fillId="3" borderId="14" xfId="6" applyFont="1" applyFill="1" applyBorder="1" applyAlignment="1" applyProtection="1">
      <alignment horizontal="left" vertical="center"/>
    </xf>
    <xf numFmtId="0" fontId="2" fillId="3" borderId="24" xfId="6" applyFont="1" applyFill="1" applyBorder="1" applyAlignment="1" applyProtection="1">
      <alignment horizontal="left" vertical="center"/>
    </xf>
    <xf numFmtId="0" fontId="2" fillId="3" borderId="0" xfId="6"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71" xfId="6" applyFont="1" applyFill="1" applyBorder="1" applyAlignment="1" applyProtection="1">
      <alignment horizontal="center" vertical="center"/>
      <protection locked="0"/>
    </xf>
    <xf numFmtId="0" fontId="2" fillId="0" borderId="34" xfId="6" applyFont="1" applyFill="1" applyBorder="1" applyAlignment="1" applyProtection="1">
      <alignment vertical="center" wrapText="1"/>
    </xf>
    <xf numFmtId="0" fontId="2" fillId="0" borderId="37" xfId="6" applyFont="1" applyFill="1" applyBorder="1" applyAlignment="1" applyProtection="1">
      <alignment vertical="center" wrapText="1"/>
    </xf>
    <xf numFmtId="0" fontId="2" fillId="0" borderId="59" xfId="6" applyFont="1" applyFill="1" applyBorder="1" applyAlignment="1" applyProtection="1">
      <alignment vertical="center" wrapText="1"/>
    </xf>
    <xf numFmtId="0" fontId="2" fillId="3" borderId="10" xfId="6" applyFont="1" applyFill="1" applyBorder="1" applyAlignment="1" applyProtection="1">
      <alignment horizontal="left" vertical="center" wrapText="1"/>
    </xf>
    <xf numFmtId="0" fontId="2" fillId="3" borderId="14" xfId="6"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3" fillId="0" borderId="31" xfId="6" applyFont="1" applyFill="1" applyBorder="1" applyAlignment="1" applyProtection="1">
      <alignment vertical="center" shrinkToFit="1"/>
    </xf>
    <xf numFmtId="0" fontId="3" fillId="0" borderId="18" xfId="6" applyFont="1" applyFill="1" applyBorder="1" applyAlignment="1" applyProtection="1">
      <alignment vertical="center" shrinkToFit="1"/>
    </xf>
    <xf numFmtId="0" fontId="3" fillId="0" borderId="50" xfId="6" applyFont="1" applyFill="1" applyBorder="1" applyAlignment="1" applyProtection="1">
      <alignment vertical="center" shrinkToFit="1"/>
    </xf>
    <xf numFmtId="49" fontId="2" fillId="0" borderId="18" xfId="6" applyNumberFormat="1" applyFont="1" applyFill="1" applyBorder="1" applyAlignment="1" applyProtection="1">
      <alignment horizontal="left" vertical="center" shrinkToFit="1"/>
      <protection locked="0"/>
    </xf>
    <xf numFmtId="49" fontId="2" fillId="0" borderId="28" xfId="6" applyNumberFormat="1" applyFont="1" applyFill="1" applyBorder="1" applyAlignment="1" applyProtection="1">
      <alignment horizontal="left" vertical="center" shrinkToFit="1"/>
      <protection locked="0"/>
    </xf>
    <xf numFmtId="49" fontId="2" fillId="0" borderId="48" xfId="6"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9" xfId="0" applyFont="1" applyBorder="1" applyAlignment="1">
      <alignment horizontal="left" vertical="center"/>
    </xf>
    <xf numFmtId="0" fontId="1" fillId="0" borderId="34" xfId="0" applyFont="1" applyBorder="1" applyAlignment="1">
      <alignment horizontal="left" vertical="center"/>
    </xf>
    <xf numFmtId="0" fontId="1" fillId="0" borderId="37" xfId="0" applyFont="1" applyBorder="1" applyAlignment="1">
      <alignment horizontal="left" vertical="center"/>
    </xf>
    <xf numFmtId="0" fontId="1" fillId="0" borderId="71" xfId="0" applyFont="1" applyBorder="1" applyAlignment="1">
      <alignment horizontal="left" vertical="center"/>
    </xf>
    <xf numFmtId="0" fontId="2" fillId="0" borderId="13" xfId="6"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4" xfId="0" applyFont="1" applyBorder="1" applyAlignment="1">
      <alignment horizontal="center" vertical="center" wrapText="1"/>
    </xf>
    <xf numFmtId="182" fontId="2" fillId="0" borderId="31" xfId="6" applyNumberFormat="1" applyFont="1" applyBorder="1" applyAlignment="1" applyProtection="1">
      <alignment horizontal="center" vertical="center" wrapText="1"/>
    </xf>
    <xf numFmtId="182" fontId="1" fillId="0" borderId="18" xfId="0" applyNumberFormat="1" applyFont="1" applyBorder="1" applyAlignment="1">
      <alignment vertical="center" wrapText="1"/>
    </xf>
    <xf numFmtId="182"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2" borderId="52" xfId="6" applyFont="1" applyFill="1" applyBorder="1" applyAlignment="1" applyProtection="1">
      <alignment horizontal="center" vertical="center"/>
      <protection locked="0"/>
    </xf>
    <xf numFmtId="0" fontId="2" fillId="2" borderId="53" xfId="6" applyFont="1" applyFill="1" applyBorder="1" applyAlignment="1" applyProtection="1">
      <alignment horizontal="center" vertical="center"/>
      <protection locked="0"/>
    </xf>
    <xf numFmtId="0" fontId="2" fillId="2" borderId="54" xfId="6" applyFont="1" applyFill="1" applyBorder="1" applyAlignment="1" applyProtection="1">
      <alignment horizontal="center" vertical="center"/>
      <protection locked="0"/>
    </xf>
    <xf numFmtId="0" fontId="2" fillId="0" borderId="10" xfId="6" applyFont="1" applyFill="1" applyBorder="1" applyAlignment="1" applyProtection="1">
      <alignment horizontal="center" vertical="center"/>
    </xf>
    <xf numFmtId="0" fontId="2" fillId="0" borderId="9" xfId="6" applyFont="1" applyFill="1" applyBorder="1" applyAlignment="1" applyProtection="1">
      <alignment horizontal="center" vertical="center"/>
    </xf>
    <xf numFmtId="0" fontId="2" fillId="0" borderId="1" xfId="6" applyFont="1" applyFill="1" applyBorder="1" applyAlignment="1" applyProtection="1">
      <alignment horizontal="center" vertical="center"/>
    </xf>
    <xf numFmtId="182" fontId="2" fillId="0" borderId="31" xfId="6" applyNumberFormat="1" applyFont="1" applyFill="1" applyBorder="1" applyAlignment="1" applyProtection="1">
      <alignment horizontal="left" vertical="center"/>
      <protection locked="0"/>
    </xf>
    <xf numFmtId="182" fontId="2" fillId="0" borderId="18" xfId="6" applyNumberFormat="1" applyFont="1" applyFill="1" applyBorder="1" applyAlignment="1" applyProtection="1">
      <alignment horizontal="left" vertical="center"/>
      <protection locked="0"/>
    </xf>
    <xf numFmtId="182" fontId="2" fillId="0" borderId="28" xfId="6" applyNumberFormat="1" applyFont="1" applyFill="1" applyBorder="1" applyAlignment="1" applyProtection="1">
      <alignment horizontal="left" vertical="center"/>
      <protection locked="0"/>
    </xf>
    <xf numFmtId="49" fontId="2" fillId="0" borderId="31" xfId="6" applyNumberFormat="1" applyFont="1" applyFill="1" applyBorder="1" applyAlignment="1" applyProtection="1">
      <alignment horizontal="left" vertical="top" shrinkToFit="1"/>
      <protection locked="0"/>
    </xf>
    <xf numFmtId="49" fontId="2" fillId="0" borderId="18" xfId="6" applyNumberFormat="1" applyFont="1" applyFill="1" applyBorder="1" applyAlignment="1" applyProtection="1">
      <alignment horizontal="left" vertical="top" shrinkToFit="1"/>
      <protection locked="0"/>
    </xf>
    <xf numFmtId="49" fontId="2" fillId="0" borderId="28" xfId="6" applyNumberFormat="1" applyFont="1" applyFill="1" applyBorder="1" applyAlignment="1" applyProtection="1">
      <alignment horizontal="left" vertical="top" shrinkToFit="1"/>
      <protection locked="0"/>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8" xfId="6" applyFont="1" applyBorder="1" applyAlignment="1" applyProtection="1">
      <alignment horizontal="center" vertical="center" wrapText="1"/>
    </xf>
    <xf numFmtId="0" fontId="7" fillId="2" borderId="31" xfId="6" applyFont="1" applyFill="1" applyBorder="1" applyAlignment="1" applyProtection="1">
      <alignment horizontal="center" vertical="center"/>
      <protection locked="0"/>
    </xf>
    <xf numFmtId="0" fontId="7" fillId="2" borderId="18"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2" fillId="3" borderId="1" xfId="6"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6"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7" fillId="0" borderId="31" xfId="6" applyFont="1" applyFill="1" applyBorder="1" applyAlignment="1" applyProtection="1">
      <alignment horizontal="left" vertical="top" wrapText="1"/>
      <protection locked="0"/>
    </xf>
    <xf numFmtId="0" fontId="7" fillId="0" borderId="18" xfId="6" applyFont="1" applyFill="1" applyBorder="1" applyAlignment="1" applyProtection="1">
      <alignment horizontal="left" vertical="top" wrapText="1"/>
      <protection locked="0"/>
    </xf>
    <xf numFmtId="0" fontId="7" fillId="0" borderId="28" xfId="6" applyFont="1" applyFill="1" applyBorder="1" applyAlignment="1" applyProtection="1">
      <alignment horizontal="left" vertical="top" wrapTex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4" xfId="6" applyFont="1" applyFill="1" applyBorder="1" applyAlignment="1" applyProtection="1">
      <alignment vertical="center"/>
    </xf>
    <xf numFmtId="0" fontId="7" fillId="0" borderId="20" xfId="6" applyFont="1" applyBorder="1" applyAlignment="1" applyProtection="1">
      <alignment horizontal="center" vertical="center" wrapText="1"/>
    </xf>
    <xf numFmtId="0" fontId="7" fillId="0" borderId="0" xfId="6" applyFont="1" applyBorder="1" applyAlignment="1" applyProtection="1">
      <alignment horizontal="center" vertical="center" wrapText="1"/>
    </xf>
    <xf numFmtId="0" fontId="7" fillId="0" borderId="47" xfId="6" applyFont="1" applyBorder="1" applyAlignment="1" applyProtection="1">
      <alignment horizontal="center" vertical="center" wrapText="1"/>
    </xf>
    <xf numFmtId="180" fontId="7" fillId="0" borderId="31" xfId="6" applyNumberFormat="1" applyFont="1" applyBorder="1" applyAlignment="1" applyProtection="1">
      <alignment horizontal="left" vertical="center" wrapText="1"/>
      <protection locked="0"/>
    </xf>
    <xf numFmtId="180" fontId="7" fillId="0" borderId="18" xfId="6" applyNumberFormat="1" applyFont="1" applyBorder="1" applyAlignment="1" applyProtection="1">
      <alignment horizontal="left" vertical="center" wrapText="1"/>
      <protection locked="0"/>
    </xf>
    <xf numFmtId="180" fontId="7" fillId="0" borderId="28" xfId="6" applyNumberFormat="1" applyFont="1" applyBorder="1" applyAlignment="1" applyProtection="1">
      <alignment horizontal="left" vertical="center" wrapText="1"/>
      <protection locked="0"/>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4" xfId="6" applyFont="1" applyFill="1" applyBorder="1" applyAlignment="1" applyProtection="1">
      <alignment horizontal="center" vertical="center"/>
    </xf>
    <xf numFmtId="0" fontId="7" fillId="2" borderId="52" xfId="6" applyFont="1" applyFill="1" applyBorder="1" applyAlignment="1" applyProtection="1">
      <alignment horizontal="center" vertical="center"/>
      <protection locked="0"/>
    </xf>
    <xf numFmtId="0" fontId="7" fillId="2" borderId="53" xfId="6" applyFont="1" applyFill="1" applyBorder="1" applyAlignment="1" applyProtection="1">
      <alignment horizontal="center" vertical="center"/>
      <protection locked="0"/>
    </xf>
    <xf numFmtId="0" fontId="7" fillId="2" borderId="54" xfId="6" applyFont="1" applyFill="1" applyBorder="1" applyAlignment="1" applyProtection="1">
      <alignment horizontal="center" vertical="center"/>
      <protection locked="0"/>
    </xf>
    <xf numFmtId="0" fontId="3" fillId="0" borderId="10" xfId="6" applyFont="1" applyFill="1" applyBorder="1" applyAlignment="1" applyProtection="1">
      <alignment horizontal="center" vertical="center" wrapText="1"/>
    </xf>
    <xf numFmtId="0" fontId="3" fillId="0" borderId="9" xfId="6" applyFont="1" applyFill="1" applyBorder="1" applyAlignment="1" applyProtection="1">
      <alignment horizontal="center" vertical="center"/>
    </xf>
    <xf numFmtId="0" fontId="3" fillId="0" borderId="1" xfId="6" applyFont="1" applyFill="1" applyBorder="1" applyAlignment="1" applyProtection="1">
      <alignment horizontal="center" vertical="center"/>
    </xf>
    <xf numFmtId="182" fontId="7" fillId="0" borderId="31" xfId="6" applyNumberFormat="1" applyFont="1" applyFill="1" applyBorder="1" applyAlignment="1" applyProtection="1">
      <alignment horizontal="left" vertical="center"/>
      <protection locked="0"/>
    </xf>
    <xf numFmtId="182" fontId="7" fillId="0" borderId="18" xfId="6" applyNumberFormat="1" applyFont="1" applyFill="1" applyBorder="1" applyAlignment="1" applyProtection="1">
      <alignment horizontal="left" vertical="center"/>
      <protection locked="0"/>
    </xf>
    <xf numFmtId="182" fontId="7" fillId="0" borderId="28" xfId="6" applyNumberFormat="1" applyFont="1" applyFill="1" applyBorder="1" applyAlignment="1" applyProtection="1">
      <alignment horizontal="left" vertical="center"/>
      <protection locked="0"/>
    </xf>
    <xf numFmtId="0" fontId="7" fillId="0" borderId="2" xfId="6" applyFont="1" applyFill="1" applyBorder="1" applyAlignment="1" applyProtection="1">
      <alignment horizontal="center" vertical="center" wrapText="1"/>
    </xf>
    <xf numFmtId="0" fontId="7" fillId="0" borderId="38" xfId="6" applyFont="1" applyFill="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3" fontId="7" fillId="0" borderId="31" xfId="6" applyNumberFormat="1" applyFont="1" applyFill="1" applyBorder="1" applyAlignment="1" applyProtection="1">
      <alignment horizontal="center" vertical="center"/>
      <protection locked="0"/>
    </xf>
    <xf numFmtId="183" fontId="7" fillId="0" borderId="18" xfId="6" applyNumberFormat="1" applyFont="1" applyFill="1" applyBorder="1" applyAlignment="1" applyProtection="1">
      <alignment horizontal="center" vertical="center"/>
      <protection locked="0"/>
    </xf>
    <xf numFmtId="183" fontId="7" fillId="0" borderId="28"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center" shrinkToFit="1"/>
      <protection locked="0"/>
    </xf>
    <xf numFmtId="49" fontId="7" fillId="0" borderId="18" xfId="6" applyNumberFormat="1" applyFont="1" applyFill="1" applyBorder="1" applyAlignment="1" applyProtection="1">
      <alignment horizontal="left" vertical="center" shrinkToFit="1"/>
      <protection locked="0"/>
    </xf>
    <xf numFmtId="49" fontId="7" fillId="0" borderId="28" xfId="6" applyNumberFormat="1" applyFont="1" applyFill="1" applyBorder="1" applyAlignment="1" applyProtection="1">
      <alignment horizontal="left" vertical="center" shrinkToFit="1"/>
      <protection locked="0"/>
    </xf>
    <xf numFmtId="0" fontId="7" fillId="3" borderId="24" xfId="6" applyFont="1" applyFill="1" applyBorder="1" applyAlignment="1" applyProtection="1">
      <alignment horizontal="center" vertical="center" wrapText="1"/>
    </xf>
    <xf numFmtId="0" fontId="7" fillId="3" borderId="0" xfId="6" applyFont="1" applyFill="1" applyBorder="1" applyAlignment="1" applyProtection="1">
      <alignment horizontal="center" vertical="center" wrapText="1"/>
    </xf>
    <xf numFmtId="0" fontId="7" fillId="3" borderId="14" xfId="6" applyFont="1" applyFill="1" applyBorder="1" applyAlignment="1" applyProtection="1">
      <alignment horizontal="center" vertical="center" wrapText="1"/>
    </xf>
    <xf numFmtId="0" fontId="7" fillId="0" borderId="2" xfId="6" applyFont="1" applyBorder="1" applyAlignment="1" applyProtection="1">
      <alignment horizontal="center" vertical="center"/>
    </xf>
    <xf numFmtId="0" fontId="7" fillId="0" borderId="7"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18" fillId="0" borderId="0" xfId="6" applyFont="1" applyBorder="1" applyAlignment="1" applyProtection="1">
      <alignment horizontal="center" vertical="center" shrinkToFit="1"/>
    </xf>
    <xf numFmtId="0" fontId="7" fillId="3" borderId="1" xfId="6" applyFont="1" applyFill="1" applyBorder="1" applyAlignment="1" applyProtection="1">
      <alignment vertical="center" wrapText="1"/>
    </xf>
    <xf numFmtId="0" fontId="7" fillId="3" borderId="17"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4"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0" borderId="87" xfId="6" applyFont="1" applyBorder="1" applyAlignment="1" applyProtection="1">
      <alignment horizontal="center" vertical="center" shrinkToFit="1"/>
    </xf>
    <xf numFmtId="0" fontId="7" fillId="0" borderId="33" xfId="6" applyFont="1" applyBorder="1" applyAlignment="1" applyProtection="1">
      <alignment horizontal="center" vertical="center" shrinkToFit="1"/>
    </xf>
    <xf numFmtId="0" fontId="7" fillId="0" borderId="25" xfId="6" applyFont="1" applyBorder="1" applyAlignment="1" applyProtection="1">
      <alignment horizontal="center" vertical="center" shrinkToFit="1"/>
    </xf>
    <xf numFmtId="181" fontId="7" fillId="0" borderId="51" xfId="6" applyNumberFormat="1" applyFont="1" applyFill="1" applyBorder="1" applyAlignment="1" applyProtection="1">
      <alignment horizontal="left" vertical="center" wrapText="1"/>
      <protection locked="0"/>
    </xf>
    <xf numFmtId="181" fontId="7" fillId="0" borderId="18" xfId="6" applyNumberFormat="1" applyFont="1" applyFill="1" applyBorder="1" applyAlignment="1" applyProtection="1">
      <alignment horizontal="left" vertical="center" wrapText="1"/>
      <protection locked="0"/>
    </xf>
    <xf numFmtId="181" fontId="7" fillId="0" borderId="28" xfId="6" applyNumberFormat="1" applyFont="1" applyFill="1" applyBorder="1" applyAlignment="1" applyProtection="1">
      <alignment horizontal="left" vertical="center" wrapText="1"/>
      <protection locked="0"/>
    </xf>
    <xf numFmtId="181" fontId="7" fillId="0" borderId="51" xfId="6" applyNumberFormat="1" applyFont="1" applyFill="1" applyBorder="1" applyAlignment="1" applyProtection="1">
      <alignment vertical="center" wrapText="1"/>
      <protection locked="0"/>
    </xf>
    <xf numFmtId="181" fontId="7" fillId="0" borderId="18" xfId="6" applyNumberFormat="1" applyFont="1" applyFill="1" applyBorder="1" applyAlignment="1" applyProtection="1">
      <alignment vertical="center" wrapText="1"/>
      <protection locked="0"/>
    </xf>
    <xf numFmtId="181" fontId="7" fillId="0" borderId="28" xfId="6" applyNumberFormat="1" applyFont="1" applyFill="1" applyBorder="1" applyAlignment="1" applyProtection="1">
      <alignment vertical="center" wrapText="1"/>
      <protection locked="0"/>
    </xf>
    <xf numFmtId="0" fontId="7" fillId="0" borderId="48" xfId="6" applyFont="1" applyFill="1" applyBorder="1" applyAlignment="1" applyProtection="1">
      <alignment vertical="center"/>
    </xf>
    <xf numFmtId="0" fontId="7" fillId="0" borderId="21" xfId="6" applyFont="1" applyFill="1" applyBorder="1" applyAlignment="1" applyProtection="1">
      <alignment vertical="center"/>
    </xf>
    <xf numFmtId="0" fontId="7" fillId="0" borderId="49" xfId="6" applyFont="1" applyFill="1" applyBorder="1" applyAlignment="1" applyProtection="1">
      <alignment vertical="center"/>
    </xf>
    <xf numFmtId="9" fontId="7" fillId="0" borderId="48" xfId="6" applyNumberFormat="1" applyFont="1" applyFill="1" applyBorder="1" applyAlignment="1" applyProtection="1">
      <alignment horizontal="center" vertical="center"/>
      <protection locked="0"/>
    </xf>
    <xf numFmtId="9" fontId="7" fillId="0" borderId="21" xfId="6" applyNumberFormat="1" applyFont="1" applyFill="1" applyBorder="1" applyAlignment="1" applyProtection="1">
      <alignment horizontal="center" vertical="center"/>
      <protection locked="0"/>
    </xf>
    <xf numFmtId="9" fontId="7" fillId="0" borderId="49"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center"/>
      <protection locked="0"/>
    </xf>
    <xf numFmtId="49" fontId="7" fillId="0" borderId="18" xfId="6" applyNumberFormat="1" applyFont="1" applyFill="1" applyBorder="1" applyAlignment="1" applyProtection="1">
      <alignment horizontal="left" vertical="center"/>
      <protection locked="0"/>
    </xf>
    <xf numFmtId="49" fontId="7" fillId="0" borderId="28" xfId="6" applyNumberFormat="1" applyFont="1" applyFill="1" applyBorder="1" applyAlignment="1" applyProtection="1">
      <alignment horizontal="left" vertical="center"/>
      <protection locked="0"/>
    </xf>
    <xf numFmtId="0" fontId="7" fillId="0" borderId="6" xfId="6" applyFont="1" applyBorder="1" applyAlignment="1" applyProtection="1">
      <alignment vertical="center" wrapText="1"/>
    </xf>
    <xf numFmtId="0" fontId="7" fillId="0" borderId="3" xfId="6" applyFont="1" applyBorder="1" applyAlignment="1" applyProtection="1">
      <alignment vertical="center" wrapText="1"/>
    </xf>
    <xf numFmtId="0" fontId="7" fillId="0" borderId="31" xfId="6" applyFont="1" applyBorder="1" applyAlignment="1" applyProtection="1">
      <alignment horizontal="center" vertical="center" wrapText="1"/>
      <protection locked="0"/>
    </xf>
    <xf numFmtId="0" fontId="7" fillId="0" borderId="18" xfId="6" applyFont="1" applyBorder="1" applyAlignment="1" applyProtection="1">
      <alignment horizontal="center" vertical="center" wrapText="1"/>
      <protection locked="0"/>
    </xf>
    <xf numFmtId="0" fontId="7" fillId="0" borderId="28" xfId="6" applyFont="1" applyBorder="1" applyAlignment="1" applyProtection="1">
      <alignment horizontal="center" vertical="center" wrapText="1"/>
      <protection locked="0"/>
    </xf>
    <xf numFmtId="0" fontId="7" fillId="0" borderId="4" xfId="6"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42" fontId="7" fillId="0" borderId="31" xfId="7" applyNumberFormat="1" applyFont="1" applyFill="1" applyBorder="1" applyAlignment="1" applyProtection="1">
      <alignment horizontal="right" vertical="center"/>
      <protection locked="0"/>
    </xf>
    <xf numFmtId="42" fontId="7" fillId="0" borderId="18" xfId="7" applyNumberFormat="1" applyFont="1" applyFill="1" applyBorder="1" applyAlignment="1" applyProtection="1">
      <alignment horizontal="right" vertical="center"/>
      <protection locked="0"/>
    </xf>
    <xf numFmtId="42" fontId="7" fillId="0" borderId="28" xfId="7" applyNumberFormat="1" applyFont="1" applyFill="1" applyBorder="1" applyAlignment="1" applyProtection="1">
      <alignment horizontal="right" vertical="center"/>
      <protection locked="0"/>
    </xf>
    <xf numFmtId="179" fontId="7" fillId="0" borderId="31" xfId="6" applyNumberFormat="1" applyFont="1" applyBorder="1" applyAlignment="1" applyProtection="1">
      <alignment horizontal="left" vertical="center"/>
    </xf>
    <xf numFmtId="179" fontId="7" fillId="0" borderId="18" xfId="6" applyNumberFormat="1" applyFont="1" applyBorder="1" applyAlignment="1" applyProtection="1">
      <alignment horizontal="left" vertical="center"/>
    </xf>
    <xf numFmtId="179" fontId="7" fillId="0" borderId="50" xfId="6" applyNumberFormat="1" applyFont="1" applyBorder="1" applyAlignment="1" applyProtection="1">
      <alignment horizontal="left" vertical="center"/>
    </xf>
    <xf numFmtId="0" fontId="7" fillId="3" borderId="9" xfId="6" applyFont="1" applyFill="1" applyBorder="1" applyAlignment="1" applyProtection="1">
      <alignment horizontal="center" vertical="center" textRotation="255" wrapText="1"/>
    </xf>
    <xf numFmtId="0" fontId="7" fillId="3" borderId="35" xfId="6" applyFont="1" applyFill="1" applyBorder="1" applyAlignment="1" applyProtection="1">
      <alignment horizontal="center" vertical="center" textRotation="255" wrapText="1"/>
    </xf>
    <xf numFmtId="0" fontId="7" fillId="3" borderId="41"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4" xfId="6" applyFont="1" applyBorder="1" applyAlignment="1" applyProtection="1">
      <alignment horizontal="center" vertical="center"/>
    </xf>
    <xf numFmtId="0" fontId="7" fillId="2" borderId="34" xfId="6" applyFont="1" applyFill="1" applyBorder="1" applyAlignment="1" applyProtection="1">
      <alignment horizontal="center" vertical="center"/>
      <protection locked="0"/>
    </xf>
    <xf numFmtId="0" fontId="7" fillId="2" borderId="37" xfId="6" applyFont="1" applyFill="1" applyBorder="1" applyAlignment="1" applyProtection="1">
      <alignment horizontal="center" vertical="center"/>
      <protection locked="0"/>
    </xf>
    <xf numFmtId="0" fontId="7" fillId="2" borderId="71" xfId="6" applyFont="1" applyFill="1" applyBorder="1" applyAlignment="1" applyProtection="1">
      <alignment horizontal="center" vertical="center"/>
      <protection locked="0"/>
    </xf>
    <xf numFmtId="0" fontId="23" fillId="0" borderId="0" xfId="7" applyFont="1" applyProtection="1"/>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72"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9" xfId="7" applyNumberFormat="1" applyFont="1" applyFill="1" applyBorder="1" applyAlignment="1" applyProtection="1">
      <alignment horizontal="center" vertical="center"/>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1" xfId="8" applyFont="1" applyFill="1" applyBorder="1" applyAlignment="1" applyProtection="1">
      <alignment horizontal="center" vertical="center" wrapText="1" shrinkToFit="1"/>
      <protection locked="0"/>
    </xf>
    <xf numFmtId="0" fontId="7" fillId="2" borderId="28" xfId="8"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9" applyNumberFormat="1" applyFont="1" applyFill="1" applyBorder="1" applyAlignment="1" applyProtection="1">
      <alignment horizontal="center" vertical="center"/>
      <protection locked="0"/>
    </xf>
    <xf numFmtId="14" fontId="7" fillId="2" borderId="18" xfId="9" applyNumberFormat="1" applyFont="1" applyFill="1" applyBorder="1" applyAlignment="1" applyProtection="1">
      <alignment horizontal="center" vertical="center"/>
      <protection locked="0"/>
    </xf>
    <xf numFmtId="14" fontId="7" fillId="2" borderId="28" xfId="9" applyNumberFormat="1" applyFont="1" applyFill="1" applyBorder="1" applyAlignment="1" applyProtection="1">
      <alignment horizontal="center" vertical="center"/>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50" xfId="7" applyFont="1" applyFill="1" applyBorder="1" applyAlignment="1" applyProtection="1">
      <alignment horizontal="center" vertical="center"/>
    </xf>
    <xf numFmtId="14" fontId="7" fillId="0" borderId="51"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50" xfId="7" applyNumberFormat="1" applyFont="1" applyFill="1" applyBorder="1" applyAlignment="1" applyProtection="1">
      <alignment horizontal="center" vertical="center"/>
    </xf>
    <xf numFmtId="182" fontId="7" fillId="0" borderId="31" xfId="6" applyNumberFormat="1" applyFont="1" applyBorder="1" applyAlignment="1" applyProtection="1">
      <alignment horizontal="center" vertical="center"/>
      <protection locked="0"/>
    </xf>
    <xf numFmtId="182" fontId="7" fillId="0" borderId="18" xfId="6" applyNumberFormat="1" applyFont="1" applyBorder="1" applyAlignment="1" applyProtection="1">
      <alignment horizontal="center" vertical="center"/>
      <protection locked="0"/>
    </xf>
    <xf numFmtId="182" fontId="7" fillId="0" borderId="28" xfId="6" applyNumberFormat="1" applyFont="1" applyBorder="1" applyAlignment="1" applyProtection="1">
      <alignment horizontal="center" vertical="center"/>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60" xfId="7" applyFont="1" applyFill="1" applyBorder="1" applyAlignment="1" applyProtection="1">
      <alignment horizontal="left" vertical="center" shrinkToFit="1"/>
    </xf>
    <xf numFmtId="0" fontId="7" fillId="0" borderId="61" xfId="7" applyFont="1" applyFill="1" applyBorder="1" applyAlignment="1" applyProtection="1">
      <alignment horizontal="left" vertical="center" shrinkToFit="1"/>
    </xf>
    <xf numFmtId="49" fontId="7" fillId="0" borderId="50" xfId="7" applyNumberFormat="1" applyFont="1" applyFill="1" applyBorder="1" applyAlignment="1" applyProtection="1">
      <alignment horizontal="left" vertical="center" wrapText="1" shrinkToFi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183" fontId="7" fillId="0" borderId="18" xfId="7" applyNumberFormat="1" applyFont="1" applyFill="1" applyBorder="1" applyAlignment="1" applyProtection="1">
      <alignment horizontal="center" vertical="center"/>
      <protection locked="0"/>
    </xf>
    <xf numFmtId="183" fontId="7" fillId="0" borderId="28" xfId="7" applyNumberFormat="1" applyFont="1" applyFill="1" applyBorder="1" applyAlignment="1" applyProtection="1">
      <alignment horizontal="center" vertical="center"/>
      <protection locked="0"/>
    </xf>
    <xf numFmtId="183" fontId="7" fillId="0" borderId="31" xfId="7" applyNumberFormat="1" applyFont="1" applyFill="1" applyBorder="1" applyAlignment="1" applyProtection="1">
      <alignment horizontal="center" vertical="center"/>
      <protection locked="0"/>
    </xf>
    <xf numFmtId="181" fontId="7" fillId="0" borderId="13" xfId="7" applyNumberFormat="1" applyFont="1" applyBorder="1" applyAlignment="1" applyProtection="1">
      <alignment horizontal="center" vertical="center"/>
    </xf>
    <xf numFmtId="181"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1"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61"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50" xfId="7" applyNumberFormat="1" applyFont="1" applyFill="1" applyBorder="1" applyAlignment="1" applyProtection="1">
      <alignment horizontal="left" vertical="center"/>
    </xf>
    <xf numFmtId="0" fontId="16" fillId="0" borderId="0" xfId="7" applyFont="1" applyBorder="1" applyAlignment="1" applyProtection="1">
      <alignment horizontal="center" vertical="center"/>
    </xf>
    <xf numFmtId="0" fontId="11" fillId="0" borderId="75" xfId="7" applyFont="1" applyBorder="1" applyAlignment="1" applyProtection="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49" fontId="7" fillId="0" borderId="31" xfId="7" applyNumberFormat="1" applyFont="1" applyBorder="1" applyAlignment="1" applyProtection="1">
      <alignment horizontal="center" vertical="center"/>
      <protection locked="0"/>
    </xf>
    <xf numFmtId="0" fontId="7" fillId="0" borderId="2" xfId="6" applyFont="1" applyFill="1" applyBorder="1" applyAlignment="1" applyProtection="1">
      <alignment horizontal="right" vertical="center"/>
    </xf>
    <xf numFmtId="0" fontId="7" fillId="0" borderId="38" xfId="6" applyFont="1" applyFill="1" applyBorder="1" applyAlignment="1" applyProtection="1">
      <alignment horizontal="right" vertical="center"/>
    </xf>
    <xf numFmtId="0" fontId="7" fillId="2" borderId="68" xfId="6" applyFont="1" applyFill="1" applyBorder="1" applyAlignment="1" applyProtection="1">
      <alignment horizontal="center" vertical="center"/>
      <protection locked="0"/>
    </xf>
    <xf numFmtId="0" fontId="7" fillId="2" borderId="69" xfId="6" applyFont="1" applyFill="1" applyBorder="1" applyAlignment="1" applyProtection="1">
      <alignment horizontal="center" vertical="center"/>
      <protection locked="0"/>
    </xf>
    <xf numFmtId="0" fontId="7" fillId="2" borderId="70"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60" xfId="6" applyFont="1" applyFill="1" applyBorder="1" applyAlignment="1" applyProtection="1">
      <alignment horizontal="left" vertical="center" wrapText="1" shrinkToFit="1"/>
    </xf>
    <xf numFmtId="0" fontId="7" fillId="0" borderId="61" xfId="6" applyFont="1" applyFill="1" applyBorder="1" applyAlignment="1" applyProtection="1">
      <alignment horizontal="left" vertical="center" wrapText="1" shrinkToFit="1"/>
    </xf>
    <xf numFmtId="182" fontId="7" fillId="0" borderId="31" xfId="6" applyNumberFormat="1" applyFont="1" applyBorder="1" applyAlignment="1" applyProtection="1">
      <alignment horizontal="center" vertical="center" wrapText="1"/>
      <protection locked="0"/>
    </xf>
    <xf numFmtId="182" fontId="7" fillId="0" borderId="18" xfId="0" applyNumberFormat="1" applyFont="1" applyBorder="1" applyAlignment="1" applyProtection="1">
      <alignment vertical="center" wrapText="1"/>
      <protection locked="0"/>
    </xf>
    <xf numFmtId="182" fontId="7" fillId="0" borderId="28" xfId="0" applyNumberFormat="1" applyFont="1" applyBorder="1" applyAlignment="1" applyProtection="1">
      <alignment vertical="center" wrapText="1"/>
      <protection locked="0"/>
    </xf>
    <xf numFmtId="0" fontId="7" fillId="3" borderId="4" xfId="6" applyFont="1" applyFill="1" applyBorder="1" applyAlignment="1" applyProtection="1">
      <alignment horizontal="left" vertical="center" wrapText="1"/>
    </xf>
    <xf numFmtId="0" fontId="7" fillId="2" borderId="31" xfId="6" applyFont="1" applyFill="1" applyBorder="1" applyAlignment="1" applyProtection="1">
      <alignment horizontal="center" vertical="center" shrinkToFit="1"/>
      <protection locked="0"/>
    </xf>
    <xf numFmtId="0" fontId="7" fillId="2" borderId="18" xfId="6" applyFont="1" applyFill="1" applyBorder="1" applyAlignment="1" applyProtection="1">
      <alignment horizontal="center" vertical="center" shrinkToFit="1"/>
      <protection locked="0"/>
    </xf>
    <xf numFmtId="0" fontId="7" fillId="2" borderId="28" xfId="6" applyFont="1" applyFill="1" applyBorder="1" applyAlignment="1" applyProtection="1">
      <alignment horizontal="center" vertical="center" shrinkToFit="1"/>
      <protection locked="0"/>
    </xf>
    <xf numFmtId="0" fontId="7" fillId="0" borderId="20" xfId="0" applyFont="1" applyBorder="1" applyAlignment="1" applyProtection="1">
      <alignment horizontal="left" vertical="center" wrapText="1" shrinkToFit="1"/>
    </xf>
    <xf numFmtId="0" fontId="7" fillId="0" borderId="0"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6" applyFont="1" applyFill="1" applyBorder="1" applyAlignment="1" applyProtection="1">
      <alignment horizontal="center" vertical="center"/>
    </xf>
    <xf numFmtId="0" fontId="7" fillId="0" borderId="9" xfId="6" applyFont="1" applyFill="1" applyBorder="1" applyAlignment="1" applyProtection="1">
      <alignment horizontal="center" vertical="center"/>
    </xf>
    <xf numFmtId="0" fontId="7" fillId="0" borderId="1" xfId="6"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6" applyFont="1" applyBorder="1" applyAlignment="1" applyProtection="1">
      <alignment horizontal="center" vertical="center" wrapText="1"/>
    </xf>
    <xf numFmtId="0" fontId="7" fillId="0" borderId="42" xfId="6"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6" applyFont="1" applyBorder="1" applyAlignment="1" applyProtection="1">
      <alignment horizontal="right" vertical="center" wrapText="1"/>
    </xf>
    <xf numFmtId="0" fontId="7" fillId="0" borderId="44" xfId="6" applyFont="1" applyBorder="1" applyAlignment="1" applyProtection="1">
      <alignment horizontal="right" vertical="center" wrapText="1"/>
    </xf>
    <xf numFmtId="0" fontId="7" fillId="0" borderId="31" xfId="6"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29" xfId="6"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38" xfId="0" applyFont="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38" xfId="6" applyFont="1" applyBorder="1" applyAlignment="1" applyProtection="1">
      <alignment horizontal="center" vertical="center"/>
    </xf>
    <xf numFmtId="0" fontId="7" fillId="0" borderId="32" xfId="6" applyFont="1" applyBorder="1" applyAlignment="1" applyProtection="1">
      <alignment horizontal="right" vertical="center"/>
    </xf>
    <xf numFmtId="0" fontId="7" fillId="0" borderId="33" xfId="6" applyFont="1" applyBorder="1" applyAlignment="1" applyProtection="1">
      <alignment horizontal="right" vertical="center"/>
    </xf>
    <xf numFmtId="0" fontId="7" fillId="0" borderId="43" xfId="6" applyFont="1" applyBorder="1" applyAlignment="1" applyProtection="1">
      <alignment horizontal="right" vertical="center"/>
    </xf>
    <xf numFmtId="14" fontId="7" fillId="0" borderId="31" xfId="6" applyNumberFormat="1" applyFont="1" applyBorder="1" applyAlignment="1" applyProtection="1">
      <alignment horizontal="center" vertical="center"/>
      <protection locked="0"/>
    </xf>
    <xf numFmtId="14" fontId="7" fillId="0" borderId="18" xfId="6" applyNumberFormat="1" applyFont="1" applyBorder="1" applyAlignment="1" applyProtection="1">
      <alignment horizontal="center" vertical="center"/>
      <protection locked="0"/>
    </xf>
    <xf numFmtId="14" fontId="7" fillId="0" borderId="28" xfId="6" applyNumberFormat="1" applyFont="1" applyBorder="1" applyAlignment="1" applyProtection="1">
      <alignment horizontal="center" vertical="center"/>
      <protection locked="0"/>
    </xf>
    <xf numFmtId="0" fontId="7" fillId="0" borderId="24" xfId="6" applyFont="1" applyBorder="1" applyAlignment="1" applyProtection="1">
      <alignment horizontal="right" vertical="center" wrapText="1"/>
    </xf>
    <xf numFmtId="0" fontId="7" fillId="0" borderId="0" xfId="6" applyFont="1" applyBorder="1" applyAlignment="1" applyProtection="1">
      <alignment horizontal="right" vertical="center" wrapText="1"/>
    </xf>
    <xf numFmtId="0" fontId="7" fillId="0" borderId="47" xfId="6" applyFont="1" applyBorder="1" applyAlignment="1" applyProtection="1">
      <alignment horizontal="right" vertical="center" wrapText="1"/>
    </xf>
    <xf numFmtId="0" fontId="7" fillId="0" borderId="48" xfId="0" applyFont="1" applyBorder="1" applyAlignment="1" applyProtection="1">
      <alignment horizontal="left" vertical="center" wrapText="1" shrinkToFi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7"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7" xfId="0" applyNumberFormat="1" applyFont="1" applyFill="1" applyBorder="1" applyAlignment="1" applyProtection="1">
      <alignment horizontal="right" vertical="center"/>
    </xf>
    <xf numFmtId="0" fontId="7" fillId="0" borderId="97" xfId="6" applyFont="1" applyFill="1" applyBorder="1" applyAlignment="1" applyProtection="1">
      <alignment horizontal="right" vertical="center"/>
    </xf>
    <xf numFmtId="0" fontId="7" fillId="0" borderId="103" xfId="6" applyFont="1" applyFill="1" applyBorder="1" applyAlignment="1" applyProtection="1">
      <alignment horizontal="right" vertical="center"/>
    </xf>
    <xf numFmtId="49" fontId="7" fillId="0" borderId="94" xfId="6" applyNumberFormat="1" applyFont="1" applyFill="1" applyBorder="1" applyAlignment="1" applyProtection="1">
      <alignment horizontal="left" vertical="center" shrinkToFit="1"/>
    </xf>
    <xf numFmtId="0" fontId="7" fillId="0" borderId="95" xfId="0" applyFont="1" applyBorder="1" applyAlignment="1" applyProtection="1">
      <alignment horizontal="left" vertical="center" shrinkToFit="1"/>
    </xf>
    <xf numFmtId="0" fontId="7" fillId="0" borderId="96" xfId="0" applyFont="1" applyBorder="1" applyAlignment="1" applyProtection="1">
      <alignment horizontal="left" vertical="center" shrinkToFit="1"/>
    </xf>
    <xf numFmtId="0" fontId="7" fillId="0" borderId="100" xfId="6" applyFont="1" applyFill="1" applyBorder="1" applyAlignment="1" applyProtection="1">
      <alignment horizontal="right" vertical="center"/>
    </xf>
    <xf numFmtId="0" fontId="7" fillId="0" borderId="106" xfId="6" applyFont="1" applyFill="1" applyBorder="1" applyAlignment="1" applyProtection="1">
      <alignment horizontal="right" vertical="center"/>
    </xf>
    <xf numFmtId="0" fontId="7" fillId="0" borderId="1" xfId="6" applyFont="1" applyFill="1" applyBorder="1" applyAlignment="1" applyProtection="1">
      <alignment horizontal="right" vertical="center"/>
    </xf>
    <xf numFmtId="0" fontId="7" fillId="0" borderId="42" xfId="6" applyFont="1" applyFill="1" applyBorder="1" applyAlignment="1" applyProtection="1">
      <alignment horizontal="right" vertical="center"/>
    </xf>
    <xf numFmtId="49" fontId="7" fillId="5" borderId="48" xfId="6" applyNumberFormat="1" applyFont="1" applyFill="1" applyBorder="1" applyAlignment="1" applyProtection="1">
      <alignment horizontal="center" vertical="center" wrapText="1" shrinkToFit="1"/>
      <protection locked="0"/>
    </xf>
    <xf numFmtId="49" fontId="7" fillId="5" borderId="49" xfId="6" applyNumberFormat="1" applyFont="1" applyFill="1" applyBorder="1" applyAlignment="1" applyProtection="1">
      <alignment horizontal="center" vertical="center" shrinkToFit="1"/>
      <protection locked="0"/>
    </xf>
    <xf numFmtId="49" fontId="7" fillId="5" borderId="34" xfId="6" applyNumberFormat="1" applyFont="1" applyFill="1" applyBorder="1" applyAlignment="1" applyProtection="1">
      <alignment horizontal="center" vertical="center" shrinkToFit="1"/>
      <protection locked="0"/>
    </xf>
    <xf numFmtId="49" fontId="7" fillId="5" borderId="71" xfId="6" applyNumberFormat="1"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6" xfId="0" applyFont="1" applyFill="1" applyBorder="1" applyAlignment="1" applyProtection="1">
      <alignment horizontal="center" vertical="center" wrapText="1"/>
    </xf>
    <xf numFmtId="0" fontId="7" fillId="3" borderId="44" xfId="0" applyFont="1" applyFill="1" applyBorder="1" applyAlignment="1" applyProtection="1">
      <alignment horizontal="center" vertical="center" wrapText="1"/>
    </xf>
    <xf numFmtId="0" fontId="7" fillId="3" borderId="1" xfId="0" applyFont="1" applyFill="1" applyBorder="1" applyAlignment="1" applyProtection="1">
      <alignment vertical="center" wrapText="1"/>
    </xf>
    <xf numFmtId="0" fontId="7" fillId="3" borderId="17" xfId="0" applyFont="1" applyFill="1" applyBorder="1" applyAlignment="1" applyProtection="1">
      <alignment vertical="center" wrapText="1"/>
    </xf>
    <xf numFmtId="0" fontId="7" fillId="3" borderId="10" xfId="0" applyFont="1" applyFill="1" applyBorder="1" applyAlignment="1" applyProtection="1">
      <alignment vertical="center" wrapText="1"/>
    </xf>
    <xf numFmtId="0" fontId="7" fillId="3" borderId="24" xfId="0" applyFont="1" applyFill="1" applyBorder="1" applyAlignment="1" applyProtection="1">
      <alignment vertical="center" wrapText="1"/>
    </xf>
    <xf numFmtId="0" fontId="7" fillId="3" borderId="0" xfId="0" applyFont="1" applyFill="1" applyBorder="1" applyAlignment="1" applyProtection="1">
      <alignment vertical="center" wrapText="1"/>
    </xf>
    <xf numFmtId="0" fontId="7" fillId="3" borderId="14" xfId="0" applyFont="1" applyFill="1" applyBorder="1" applyAlignment="1" applyProtection="1">
      <alignment vertical="center" wrapText="1"/>
    </xf>
    <xf numFmtId="0" fontId="7" fillId="3" borderId="6"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7" fillId="3" borderId="8" xfId="0" applyFont="1" applyFill="1" applyBorder="1" applyAlignment="1" applyProtection="1">
      <alignment vertical="center" wrapText="1"/>
    </xf>
    <xf numFmtId="49" fontId="7" fillId="0" borderId="94" xfId="6" applyNumberFormat="1" applyFont="1" applyFill="1" applyBorder="1" applyAlignment="1" applyProtection="1">
      <alignment horizontal="left" vertical="center" wrapText="1"/>
    </xf>
    <xf numFmtId="0" fontId="7" fillId="0" borderId="95" xfId="0" applyFont="1" applyBorder="1" applyAlignment="1" applyProtection="1">
      <alignment horizontal="left" vertical="center" wrapText="1"/>
    </xf>
    <xf numFmtId="0" fontId="7" fillId="0" borderId="96" xfId="0" applyFont="1" applyBorder="1" applyAlignment="1" applyProtection="1">
      <alignment horizontal="left" vertical="center" wrapText="1"/>
    </xf>
    <xf numFmtId="0" fontId="7" fillId="0" borderId="94" xfId="0" applyFont="1" applyBorder="1" applyAlignment="1" applyProtection="1">
      <alignment horizontal="left" vertical="center" wrapText="1"/>
    </xf>
    <xf numFmtId="0" fontId="7" fillId="3" borderId="100" xfId="0" applyFont="1" applyFill="1" applyBorder="1" applyAlignment="1" applyProtection="1">
      <alignment horizontal="center" vertical="center" wrapText="1"/>
    </xf>
    <xf numFmtId="0" fontId="7" fillId="3" borderId="106" xfId="0" applyFont="1" applyFill="1" applyBorder="1" applyAlignment="1" applyProtection="1">
      <alignment horizontal="center" vertical="center" wrapText="1"/>
    </xf>
    <xf numFmtId="49" fontId="7" fillId="0" borderId="94" xfId="6" applyNumberFormat="1" applyFont="1" applyFill="1" applyBorder="1" applyAlignment="1" applyProtection="1">
      <alignment horizontal="center" vertical="center" shrinkToFit="1"/>
    </xf>
    <xf numFmtId="49" fontId="7" fillId="0" borderId="96" xfId="6" applyNumberFormat="1" applyFont="1" applyFill="1" applyBorder="1" applyAlignment="1" applyProtection="1">
      <alignment horizontal="center" vertical="center" shrinkToFit="1"/>
    </xf>
    <xf numFmtId="0" fontId="7" fillId="0" borderId="89" xfId="6" applyFont="1" applyFill="1" applyBorder="1" applyAlignment="1" applyProtection="1">
      <alignment horizontal="right" vertical="center"/>
    </xf>
    <xf numFmtId="0" fontId="7" fillId="0" borderId="90" xfId="6" applyFont="1" applyFill="1" applyBorder="1" applyAlignment="1" applyProtection="1">
      <alignment horizontal="right" vertical="center"/>
    </xf>
    <xf numFmtId="49" fontId="7" fillId="0" borderId="109" xfId="6" applyNumberFormat="1" applyFont="1" applyFill="1" applyBorder="1" applyAlignment="1" applyProtection="1">
      <alignment horizontal="center" vertical="center" wrapText="1" shrinkToFit="1"/>
    </xf>
    <xf numFmtId="49" fontId="7" fillId="0" borderId="96" xfId="6" applyNumberFormat="1" applyFont="1" applyFill="1" applyBorder="1" applyAlignment="1" applyProtection="1">
      <alignment horizontal="center" vertical="center" wrapText="1" shrinkToFit="1"/>
    </xf>
    <xf numFmtId="0" fontId="7" fillId="0" borderId="100" xfId="0" applyFont="1" applyBorder="1" applyAlignment="1" applyProtection="1">
      <alignment horizontal="center" vertical="center" wrapText="1"/>
    </xf>
    <xf numFmtId="0" fontId="7" fillId="0" borderId="106" xfId="0" applyFont="1" applyBorder="1" applyAlignment="1" applyProtection="1">
      <alignment horizontal="center" vertical="center" wrapText="1"/>
    </xf>
    <xf numFmtId="0" fontId="7" fillId="0" borderId="92" xfId="6" applyFont="1" applyFill="1" applyBorder="1" applyAlignment="1" applyProtection="1">
      <alignment horizontal="center" vertical="center"/>
    </xf>
    <xf numFmtId="0" fontId="7" fillId="0" borderId="93" xfId="6" applyFont="1" applyFill="1" applyBorder="1" applyAlignment="1" applyProtection="1">
      <alignment horizontal="center" vertical="center"/>
    </xf>
    <xf numFmtId="0" fontId="7" fillId="2" borderId="94" xfId="6" applyFont="1" applyFill="1" applyBorder="1" applyAlignment="1" applyProtection="1">
      <alignment horizontal="center" vertical="center" shrinkToFit="1"/>
    </xf>
    <xf numFmtId="0" fontId="7" fillId="2" borderId="95" xfId="6" applyFont="1" applyFill="1" applyBorder="1" applyAlignment="1" applyProtection="1">
      <alignment horizontal="center" vertical="center" shrinkToFit="1"/>
    </xf>
    <xf numFmtId="0" fontId="7" fillId="2" borderId="96" xfId="6" applyFont="1" applyFill="1" applyBorder="1" applyAlignment="1" applyProtection="1">
      <alignment horizontal="center" vertical="center" shrinkToFit="1"/>
    </xf>
    <xf numFmtId="49" fontId="7" fillId="0" borderId="24" xfId="6" applyNumberFormat="1" applyFont="1" applyFill="1" applyBorder="1" applyAlignment="1" applyProtection="1">
      <alignment horizontal="right" vertical="center" shrinkToFit="1"/>
    </xf>
    <xf numFmtId="49" fontId="7" fillId="0" borderId="0" xfId="6" applyNumberFormat="1" applyFont="1" applyFill="1" applyBorder="1" applyAlignment="1" applyProtection="1">
      <alignment horizontal="right" vertical="center" shrinkToFit="1"/>
    </xf>
    <xf numFmtId="49" fontId="7" fillId="0" borderId="14" xfId="6" applyNumberFormat="1" applyFont="1" applyFill="1" applyBorder="1" applyAlignment="1" applyProtection="1">
      <alignment horizontal="right" vertical="center" shrinkToFit="1"/>
    </xf>
    <xf numFmtId="0" fontId="7" fillId="0" borderId="6"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92" xfId="0" applyFont="1" applyFill="1" applyBorder="1" applyAlignment="1" applyProtection="1">
      <alignment horizontal="left" vertical="center" wrapText="1"/>
    </xf>
    <xf numFmtId="0" fontId="7" fillId="3" borderId="107" xfId="0" applyFont="1" applyFill="1" applyBorder="1" applyAlignment="1" applyProtection="1">
      <alignment horizontal="left" vertical="center" wrapText="1"/>
    </xf>
    <xf numFmtId="0" fontId="7" fillId="3" borderId="10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104" xfId="6" applyFont="1" applyFill="1" applyBorder="1" applyAlignment="1" applyProtection="1">
      <alignment horizontal="right" vertical="center"/>
    </xf>
    <xf numFmtId="0" fontId="7" fillId="0" borderId="105" xfId="6" applyFont="1" applyFill="1" applyBorder="1" applyAlignment="1" applyProtection="1">
      <alignment horizontal="right" vertical="center"/>
    </xf>
    <xf numFmtId="49" fontId="7" fillId="0" borderId="95" xfId="6" applyNumberFormat="1" applyFont="1" applyFill="1" applyBorder="1" applyAlignment="1" applyProtection="1">
      <alignment horizontal="left" vertical="center" shrinkToFit="1"/>
    </xf>
    <xf numFmtId="49" fontId="7" fillId="0" borderId="96" xfId="6" applyNumberFormat="1" applyFont="1" applyFill="1" applyBorder="1" applyAlignment="1" applyProtection="1">
      <alignment horizontal="left" vertical="center" shrinkToFit="1"/>
    </xf>
    <xf numFmtId="0" fontId="7" fillId="3" borderId="97" xfId="0" applyFont="1" applyFill="1" applyBorder="1" applyAlignment="1" applyProtection="1">
      <alignment horizontal="center" vertical="center" wrapText="1"/>
    </xf>
    <xf numFmtId="0" fontId="7" fillId="3" borderId="103" xfId="0" applyFont="1" applyFill="1" applyBorder="1" applyAlignment="1" applyProtection="1">
      <alignment horizontal="center" vertical="center" wrapText="1"/>
    </xf>
    <xf numFmtId="49" fontId="7" fillId="5" borderId="94" xfId="6" applyNumberFormat="1" applyFont="1" applyFill="1" applyBorder="1" applyAlignment="1" applyProtection="1">
      <alignment horizontal="center" vertical="center" shrinkToFit="1"/>
    </xf>
    <xf numFmtId="49" fontId="7" fillId="5" borderId="95" xfId="6" applyNumberFormat="1" applyFont="1" applyFill="1" applyBorder="1" applyAlignment="1" applyProtection="1">
      <alignment horizontal="center" vertical="center" shrinkToFit="1"/>
    </xf>
    <xf numFmtId="49" fontId="7" fillId="5" borderId="96" xfId="6" applyNumberFormat="1" applyFont="1" applyFill="1" applyBorder="1" applyAlignment="1" applyProtection="1">
      <alignment horizontal="center" vertical="center" shrinkToFit="1"/>
    </xf>
    <xf numFmtId="49" fontId="7" fillId="0" borderId="95" xfId="6" applyNumberFormat="1" applyFont="1" applyFill="1" applyBorder="1" applyAlignment="1" applyProtection="1">
      <alignment horizontal="center" vertical="center" shrinkToFit="1"/>
    </xf>
    <xf numFmtId="0" fontId="7" fillId="0" borderId="94" xfId="0" applyFont="1" applyBorder="1" applyAlignment="1" applyProtection="1">
      <alignment horizontal="center" vertical="center" shrinkToFit="1"/>
    </xf>
    <xf numFmtId="0" fontId="7" fillId="0" borderId="95" xfId="0" applyFont="1" applyBorder="1" applyAlignment="1" applyProtection="1">
      <alignment horizontal="center" vertical="center" shrinkToFit="1"/>
    </xf>
    <xf numFmtId="0" fontId="7" fillId="0" borderId="96" xfId="0" applyFont="1" applyBorder="1" applyAlignment="1" applyProtection="1">
      <alignment horizontal="center" vertical="center" shrinkToFit="1"/>
    </xf>
    <xf numFmtId="0" fontId="7" fillId="3" borderId="89" xfId="0" applyFont="1" applyFill="1" applyBorder="1" applyAlignment="1" applyProtection="1">
      <alignment horizontal="left" vertical="center" wrapText="1"/>
    </xf>
    <xf numFmtId="0" fontId="7" fillId="3" borderId="90" xfId="0" applyFont="1" applyFill="1" applyBorder="1" applyAlignment="1" applyProtection="1">
      <alignment horizontal="left" vertical="center" wrapText="1"/>
    </xf>
    <xf numFmtId="0" fontId="7" fillId="3" borderId="91"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3" borderId="98" xfId="0" applyFont="1" applyFill="1" applyBorder="1" applyAlignment="1" applyProtection="1">
      <alignment horizontal="left" vertical="center" wrapText="1"/>
    </xf>
    <xf numFmtId="0" fontId="7" fillId="3" borderId="99" xfId="0" applyFont="1" applyFill="1" applyBorder="1" applyAlignment="1" applyProtection="1">
      <alignment horizontal="left" vertical="center" wrapText="1"/>
    </xf>
    <xf numFmtId="0" fontId="7" fillId="0" borderId="100" xfId="0" applyFont="1" applyBorder="1" applyAlignment="1" applyProtection="1">
      <alignment horizontal="left" vertical="center" wrapText="1"/>
    </xf>
    <xf numFmtId="0" fontId="7" fillId="0" borderId="101" xfId="0" applyFont="1" applyBorder="1" applyAlignment="1" applyProtection="1">
      <alignment horizontal="left" vertical="center" wrapText="1"/>
    </xf>
    <xf numFmtId="0" fontId="7" fillId="0" borderId="102" xfId="0" applyFont="1" applyBorder="1" applyAlignment="1" applyProtection="1">
      <alignment horizontal="left" vertical="center" wrapText="1"/>
    </xf>
    <xf numFmtId="0" fontId="7" fillId="3" borderId="89" xfId="6" applyFont="1" applyFill="1" applyBorder="1" applyAlignment="1" applyProtection="1">
      <alignment horizontal="left" vertical="center" wrapText="1"/>
    </xf>
    <xf numFmtId="0" fontId="7" fillId="3" borderId="90" xfId="6" applyFont="1" applyFill="1" applyBorder="1" applyAlignment="1" applyProtection="1">
      <alignment horizontal="left" vertical="center" wrapText="1"/>
    </xf>
    <xf numFmtId="0" fontId="7" fillId="3" borderId="91" xfId="6" applyFont="1" applyFill="1" applyBorder="1" applyAlignment="1" applyProtection="1">
      <alignment horizontal="left" vertical="center"/>
    </xf>
    <xf numFmtId="0" fontId="7" fillId="3" borderId="97" xfId="6" applyFont="1" applyFill="1" applyBorder="1" applyAlignment="1" applyProtection="1">
      <alignment horizontal="left" vertical="center" wrapText="1"/>
    </xf>
    <xf numFmtId="0" fontId="7" fillId="3" borderId="98" xfId="6" applyFont="1" applyFill="1" applyBorder="1" applyAlignment="1" applyProtection="1">
      <alignment horizontal="left" vertical="center" wrapText="1"/>
    </xf>
    <xf numFmtId="0" fontId="7" fillId="3" borderId="99" xfId="6" applyFont="1" applyFill="1" applyBorder="1" applyAlignment="1" applyProtection="1">
      <alignment horizontal="left" vertical="center"/>
    </xf>
    <xf numFmtId="0" fontId="7" fillId="3" borderId="97" xfId="6" applyFont="1" applyFill="1" applyBorder="1" applyAlignment="1" applyProtection="1">
      <alignment horizontal="left" vertical="center"/>
    </xf>
    <xf numFmtId="0" fontId="7" fillId="3" borderId="98" xfId="6" applyFont="1" applyFill="1" applyBorder="1" applyAlignment="1" applyProtection="1">
      <alignment horizontal="left" vertical="center"/>
    </xf>
    <xf numFmtId="0" fontId="7" fillId="0" borderId="100" xfId="0" applyFont="1" applyBorder="1" applyAlignment="1" applyProtection="1">
      <alignment horizontal="left" vertical="center"/>
    </xf>
    <xf numFmtId="0" fontId="7" fillId="0" borderId="101" xfId="0" applyFont="1" applyBorder="1" applyAlignment="1" applyProtection="1">
      <alignment horizontal="left" vertical="center"/>
    </xf>
    <xf numFmtId="0" fontId="7" fillId="0" borderId="102" xfId="0" applyFont="1" applyBorder="1" applyAlignment="1" applyProtection="1">
      <alignment horizontal="left" vertical="center"/>
    </xf>
    <xf numFmtId="0" fontId="7" fillId="0" borderId="92" xfId="6" applyFont="1" applyBorder="1" applyAlignment="1" applyProtection="1">
      <alignment horizontal="center" vertical="center" wrapText="1"/>
    </xf>
    <xf numFmtId="0" fontId="7" fillId="0" borderId="93" xfId="6" applyFont="1" applyBorder="1" applyAlignment="1" applyProtection="1">
      <alignment horizontal="center" vertical="center" wrapText="1"/>
    </xf>
    <xf numFmtId="0" fontId="7" fillId="0" borderId="92" xfId="6" applyFont="1" applyFill="1" applyBorder="1" applyAlignment="1" applyProtection="1">
      <alignment horizontal="right" vertical="center"/>
    </xf>
    <xf numFmtId="0" fontId="7" fillId="0" borderId="93" xfId="6" applyFont="1" applyFill="1" applyBorder="1" applyAlignment="1" applyProtection="1">
      <alignment horizontal="right" vertical="center"/>
    </xf>
    <xf numFmtId="49" fontId="7" fillId="0" borderId="51" xfId="6" applyNumberFormat="1" applyFont="1" applyFill="1" applyBorder="1" applyAlignment="1" applyProtection="1">
      <alignment horizontal="center" vertical="center" wrapText="1"/>
    </xf>
    <xf numFmtId="49" fontId="7" fillId="0" borderId="28" xfId="6"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6" applyNumberFormat="1" applyFont="1" applyFill="1" applyBorder="1" applyAlignment="1" applyProtection="1">
      <alignment horizontal="center" vertical="center" wrapText="1"/>
    </xf>
    <xf numFmtId="49" fontId="7" fillId="3" borderId="35" xfId="6" applyNumberFormat="1" applyFont="1" applyFill="1" applyBorder="1" applyAlignment="1" applyProtection="1">
      <alignment horizontal="center" vertical="center" wrapText="1"/>
    </xf>
    <xf numFmtId="49" fontId="7" fillId="5" borderId="31" xfId="6"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6" applyNumberFormat="1" applyFont="1" applyFill="1" applyBorder="1" applyAlignment="1" applyProtection="1">
      <alignment horizontal="right" vertical="center" shrinkToFit="1"/>
    </xf>
    <xf numFmtId="49" fontId="7" fillId="0" borderId="37" xfId="6" applyNumberFormat="1" applyFont="1" applyFill="1" applyBorder="1" applyAlignment="1" applyProtection="1">
      <alignment horizontal="right" vertical="center" shrinkToFit="1"/>
    </xf>
    <xf numFmtId="49" fontId="7" fillId="5" borderId="18" xfId="6" applyNumberFormat="1" applyFont="1" applyFill="1" applyBorder="1" applyAlignment="1" applyProtection="1">
      <alignment horizontal="center" vertical="center" shrinkToFit="1"/>
      <protection locked="0"/>
    </xf>
    <xf numFmtId="49" fontId="7" fillId="5" borderId="28" xfId="6" applyNumberFormat="1" applyFont="1" applyFill="1" applyBorder="1" applyAlignment="1" applyProtection="1">
      <alignment horizontal="center" vertical="center" shrinkToFit="1"/>
      <protection locked="0"/>
    </xf>
    <xf numFmtId="0" fontId="7" fillId="2" borderId="31" xfId="6" applyFont="1" applyFill="1" applyBorder="1" applyAlignment="1" applyProtection="1">
      <alignment horizontal="center" vertical="center" wrapText="1"/>
      <protection locked="0"/>
    </xf>
    <xf numFmtId="0" fontId="7" fillId="2" borderId="18" xfId="6" applyFont="1" applyFill="1" applyBorder="1" applyAlignment="1" applyProtection="1">
      <alignment horizontal="center" vertical="center" wrapText="1"/>
      <protection locked="0"/>
    </xf>
    <xf numFmtId="0" fontId="7" fillId="2" borderId="28" xfId="6" applyFont="1" applyFill="1" applyBorder="1" applyAlignment="1" applyProtection="1">
      <alignment horizontal="center" vertical="center" wrapText="1"/>
      <protection locked="0"/>
    </xf>
    <xf numFmtId="0" fontId="7" fillId="0" borderId="31" xfId="6" applyFont="1" applyFill="1" applyBorder="1" applyAlignment="1" applyProtection="1">
      <alignment horizontal="left" vertical="center" wrapText="1" shrinkToFit="1"/>
    </xf>
    <xf numFmtId="0" fontId="7" fillId="0" borderId="18" xfId="6" applyFont="1" applyFill="1" applyBorder="1" applyAlignment="1" applyProtection="1">
      <alignment horizontal="left" vertical="center" wrapText="1" shrinkToFit="1"/>
    </xf>
    <xf numFmtId="0" fontId="7" fillId="0" borderId="50" xfId="6" applyFont="1" applyFill="1" applyBorder="1" applyAlignment="1" applyProtection="1">
      <alignment horizontal="left" vertical="center" wrapText="1" shrinkToFit="1"/>
    </xf>
    <xf numFmtId="49" fontId="7" fillId="0" borderId="31" xfId="6" applyNumberFormat="1" applyFont="1" applyFill="1" applyBorder="1" applyAlignment="1" applyProtection="1">
      <alignment horizontal="center" vertical="center" shrinkToFit="1"/>
      <protection locked="0"/>
    </xf>
    <xf numFmtId="49" fontId="7" fillId="0" borderId="18"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49" fontId="7" fillId="3" borderId="41" xfId="6" applyNumberFormat="1" applyFont="1" applyFill="1" applyBorder="1" applyAlignment="1" applyProtection="1">
      <alignment horizontal="center" vertical="center" wrapText="1"/>
    </xf>
    <xf numFmtId="49" fontId="7" fillId="0" borderId="18" xfId="6" applyNumberFormat="1" applyFont="1" applyFill="1" applyBorder="1" applyAlignment="1" applyProtection="1">
      <alignment horizontal="right" vertical="center" shrinkToFit="1"/>
    </xf>
    <xf numFmtId="0" fontId="7" fillId="3" borderId="10" xfId="6" applyFont="1" applyFill="1" applyBorder="1" applyAlignment="1" applyProtection="1">
      <alignment horizontal="left" vertical="center"/>
    </xf>
    <xf numFmtId="0" fontId="7" fillId="3" borderId="14" xfId="6" applyFont="1" applyFill="1" applyBorder="1" applyAlignment="1" applyProtection="1">
      <alignment horizontal="left" vertical="center"/>
    </xf>
    <xf numFmtId="0" fontId="7" fillId="3" borderId="24" xfId="6" applyFont="1" applyFill="1" applyBorder="1" applyAlignment="1" applyProtection="1">
      <alignment horizontal="left" vertical="center"/>
    </xf>
    <xf numFmtId="0" fontId="7" fillId="3" borderId="0" xfId="6"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6" applyFont="1" applyFill="1" applyBorder="1" applyAlignment="1" applyProtection="1">
      <alignment vertical="center" shrinkToFit="1"/>
    </xf>
    <xf numFmtId="0" fontId="7" fillId="0" borderId="33" xfId="6" applyFont="1" applyFill="1" applyBorder="1" applyAlignment="1" applyProtection="1">
      <alignment vertical="center" shrinkToFit="1"/>
    </xf>
    <xf numFmtId="0" fontId="7" fillId="0" borderId="25" xfId="6" applyFont="1" applyFill="1" applyBorder="1" applyAlignment="1" applyProtection="1">
      <alignment vertical="center" shrinkToFit="1"/>
    </xf>
    <xf numFmtId="0" fontId="7" fillId="0" borderId="24" xfId="6" applyFont="1" applyBorder="1" applyAlignment="1" applyProtection="1">
      <alignment horizontal="right" vertical="center"/>
    </xf>
    <xf numFmtId="0" fontId="7" fillId="0" borderId="47" xfId="6" applyFont="1" applyBorder="1" applyAlignment="1" applyProtection="1">
      <alignment horizontal="right" vertical="center"/>
    </xf>
    <xf numFmtId="49" fontId="7" fillId="5" borderId="48" xfId="6" applyNumberFormat="1" applyFont="1" applyFill="1" applyBorder="1" applyAlignment="1" applyProtection="1">
      <alignment horizontal="center" vertical="center" shrinkToFit="1"/>
      <protection locked="0"/>
    </xf>
    <xf numFmtId="0" fontId="7" fillId="3" borderId="81" xfId="6" applyFont="1" applyFill="1" applyBorder="1" applyAlignment="1" applyProtection="1">
      <alignment horizontal="center" vertical="center"/>
    </xf>
    <xf numFmtId="0" fontId="7" fillId="3" borderId="79" xfId="6"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18" fillId="0" borderId="0" xfId="7" applyFont="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8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2"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8" xfId="0" applyFont="1" applyBorder="1" applyAlignment="1" applyProtection="1">
      <alignment horizontal="center" vertical="center"/>
      <protection locked="0"/>
    </xf>
    <xf numFmtId="0" fontId="7" fillId="0" borderId="69"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0"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8" xfId="0" applyNumberFormat="1" applyFont="1" applyBorder="1" applyAlignment="1" applyProtection="1">
      <alignment horizontal="center" vertical="center"/>
      <protection locked="0"/>
    </xf>
    <xf numFmtId="182" fontId="7" fillId="0" borderId="69" xfId="0" applyNumberFormat="1" applyFont="1" applyBorder="1" applyAlignment="1" applyProtection="1">
      <alignment horizontal="center" vertical="center"/>
      <protection locked="0"/>
    </xf>
    <xf numFmtId="182" fontId="7" fillId="0" borderId="70" xfId="0" applyNumberFormat="1" applyFont="1" applyBorder="1" applyAlignment="1" applyProtection="1">
      <alignment horizontal="center" vertical="center"/>
      <protection locked="0"/>
    </xf>
    <xf numFmtId="183" fontId="7" fillId="0" borderId="68" xfId="0" applyNumberFormat="1" applyFont="1" applyBorder="1" applyAlignment="1" applyProtection="1">
      <alignment horizontal="center" vertical="center"/>
      <protection locked="0"/>
    </xf>
    <xf numFmtId="183" fontId="7" fillId="0" borderId="69" xfId="0" applyNumberFormat="1" applyFont="1" applyBorder="1" applyAlignment="1" applyProtection="1">
      <alignment horizontal="center" vertical="center"/>
      <protection locked="0"/>
    </xf>
    <xf numFmtId="183" fontId="7" fillId="0" borderId="70"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31" xfId="5" applyFont="1" applyFill="1" applyBorder="1" applyAlignment="1" applyProtection="1">
      <alignment horizontal="left" vertical="center" wrapText="1"/>
      <protection locked="0"/>
    </xf>
    <xf numFmtId="0" fontId="2" fillId="0" borderId="0" xfId="5" applyFont="1" applyFill="1" applyBorder="1" applyProtection="1"/>
    <xf numFmtId="0" fontId="16"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0" borderId="34" xfId="5"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71" xfId="0" applyFont="1" applyBorder="1" applyAlignment="1" applyProtection="1">
      <alignment horizontal="left" vertical="center" wrapText="1"/>
      <protection locked="0"/>
    </xf>
    <xf numFmtId="49" fontId="7" fillId="0" borderId="31" xfId="5"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448AEEB9-146B-4FF0-88D3-4E6B05A86DA7}"/>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2"/>
  <sheetViews>
    <sheetView showGridLines="0" tabSelected="1" zoomScale="85" zoomScaleNormal="85"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28" customFormat="1" ht="9.75" customHeight="1" thickBot="1">
      <c r="A1" s="97" t="s">
        <v>486</v>
      </c>
      <c r="L1" s="29"/>
      <c r="M1" s="29"/>
      <c r="N1" s="29"/>
    </row>
    <row r="2" spans="1:30" s="28" customFormat="1" ht="12.75" thickBot="1">
      <c r="G2" s="194" t="s">
        <v>0</v>
      </c>
      <c r="H2" s="414">
        <v>21101203</v>
      </c>
      <c r="I2" s="415"/>
      <c r="J2" s="415"/>
      <c r="K2" s="415"/>
      <c r="L2" s="415"/>
      <c r="M2" s="416"/>
      <c r="N2" s="54"/>
    </row>
    <row r="3" spans="1:30" s="2" customFormat="1" ht="15.75" customHeight="1">
      <c r="A3" s="417" t="s">
        <v>266</v>
      </c>
      <c r="B3" s="417"/>
      <c r="C3" s="417"/>
      <c r="D3" s="417"/>
      <c r="E3" s="417"/>
      <c r="F3" s="417"/>
      <c r="G3" s="417"/>
      <c r="H3" s="417"/>
      <c r="I3" s="417"/>
      <c r="J3" s="417"/>
      <c r="K3" s="417"/>
      <c r="L3" s="417"/>
      <c r="M3" s="417"/>
      <c r="N3" s="417"/>
      <c r="O3" s="16"/>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418" t="s">
        <v>287</v>
      </c>
      <c r="D5" s="419"/>
      <c r="E5" s="420"/>
      <c r="F5" s="421" t="s">
        <v>259</v>
      </c>
      <c r="G5" s="422"/>
      <c r="H5" s="422"/>
      <c r="I5" s="422"/>
      <c r="J5" s="422"/>
      <c r="K5" s="422"/>
      <c r="L5" s="422"/>
      <c r="M5" s="422"/>
      <c r="N5" s="423"/>
      <c r="O5" s="3"/>
      <c r="P5" s="1"/>
      <c r="Q5" s="1"/>
    </row>
    <row r="6" spans="1:30" s="2" customFormat="1" ht="3.75" customHeight="1" thickBot="1">
      <c r="A6" s="4"/>
      <c r="B6" s="4" t="s">
        <v>313</v>
      </c>
      <c r="C6" s="4"/>
      <c r="D6" s="4"/>
      <c r="E6" s="4"/>
      <c r="F6" s="4"/>
      <c r="G6" s="4"/>
      <c r="H6" s="4"/>
      <c r="I6" s="4"/>
      <c r="J6" s="4"/>
      <c r="K6" s="4"/>
      <c r="L6" s="4"/>
      <c r="M6" s="4"/>
      <c r="N6" s="4"/>
      <c r="O6" s="4"/>
      <c r="P6" s="1"/>
      <c r="Q6" s="1"/>
    </row>
    <row r="7" spans="1:30" s="28" customFormat="1" ht="15" customHeight="1" thickBot="1">
      <c r="A7" s="53" t="s">
        <v>1</v>
      </c>
      <c r="B7" s="424" t="s">
        <v>501</v>
      </c>
      <c r="C7" s="425"/>
      <c r="D7" s="425"/>
      <c r="E7" s="425"/>
      <c r="F7" s="425"/>
      <c r="G7" s="425"/>
      <c r="H7" s="425"/>
      <c r="I7" s="425"/>
      <c r="J7" s="425"/>
      <c r="K7" s="425"/>
      <c r="L7" s="425"/>
      <c r="M7" s="425"/>
      <c r="N7" s="426"/>
    </row>
    <row r="8" spans="1:30" s="28" customFormat="1" ht="12.75" customHeight="1" thickBot="1">
      <c r="A8" s="56" t="s">
        <v>2</v>
      </c>
      <c r="B8" s="56"/>
      <c r="C8" s="193"/>
      <c r="D8" s="57"/>
      <c r="E8" s="57"/>
      <c r="F8" s="57"/>
      <c r="G8" s="193"/>
      <c r="H8" s="193"/>
      <c r="I8" s="193"/>
      <c r="J8" s="193"/>
      <c r="K8" s="193"/>
      <c r="L8" s="58"/>
      <c r="M8" s="58"/>
      <c r="N8" s="58"/>
    </row>
    <row r="9" spans="1:30" ht="34.5" thickBot="1">
      <c r="A9" s="59" t="s">
        <v>3</v>
      </c>
      <c r="B9" s="427" t="s">
        <v>4</v>
      </c>
      <c r="C9" s="428"/>
      <c r="D9" s="60" t="s">
        <v>264</v>
      </c>
      <c r="E9" s="61" t="s">
        <v>5</v>
      </c>
      <c r="F9" s="429" t="s">
        <v>6</v>
      </c>
      <c r="G9" s="430"/>
      <c r="H9" s="431"/>
      <c r="I9" s="62" t="s">
        <v>7</v>
      </c>
      <c r="J9" s="60" t="s">
        <v>8</v>
      </c>
      <c r="K9" s="60" t="s">
        <v>9</v>
      </c>
      <c r="L9" s="432" t="s">
        <v>10</v>
      </c>
      <c r="M9" s="433"/>
      <c r="N9" s="60" t="s">
        <v>11</v>
      </c>
      <c r="O9" s="30"/>
      <c r="P9" s="31"/>
      <c r="Q9" s="55"/>
      <c r="R9" s="31"/>
      <c r="S9" s="32"/>
      <c r="T9" s="32"/>
      <c r="U9" s="33"/>
      <c r="V9" s="33"/>
      <c r="W9" s="33"/>
      <c r="X9" s="33"/>
      <c r="Y9" s="33"/>
      <c r="Z9" s="33"/>
      <c r="AA9" s="33"/>
      <c r="AB9" s="33"/>
      <c r="AC9" s="33"/>
      <c r="AD9" s="33"/>
    </row>
    <row r="10" spans="1:30" ht="20.25" customHeight="1">
      <c r="A10" s="387" t="s">
        <v>174</v>
      </c>
      <c r="B10" s="449" t="s">
        <v>455</v>
      </c>
      <c r="C10" s="450"/>
      <c r="D10" s="390">
        <v>10</v>
      </c>
      <c r="E10" s="455">
        <v>6</v>
      </c>
      <c r="F10" s="80" t="s">
        <v>252</v>
      </c>
      <c r="G10" s="458"/>
      <c r="H10" s="459"/>
      <c r="I10" s="460">
        <f>IF(F12="",0,ROUND(MAX(MIN(6,((ROUND(F12-69,1))/14*6)),0),3))</f>
        <v>0</v>
      </c>
      <c r="J10" s="434">
        <v>1</v>
      </c>
      <c r="K10" s="437">
        <f>IF(I10="","",I10*J10)</f>
        <v>0</v>
      </c>
      <c r="L10" s="440" t="str">
        <f>IF(G10="","",$D$10*K10/$E$18)</f>
        <v/>
      </c>
      <c r="M10" s="441"/>
      <c r="N10" s="367">
        <f>ROUND(SUM(L10:L17),2)</f>
        <v>0</v>
      </c>
      <c r="O10" s="35"/>
      <c r="P10" s="198"/>
      <c r="Q10" s="36"/>
      <c r="R10" s="37"/>
      <c r="S10" s="38"/>
      <c r="T10" s="38"/>
      <c r="U10" s="33"/>
      <c r="V10" s="33"/>
      <c r="W10" s="33"/>
      <c r="X10" s="33"/>
      <c r="Y10" s="33"/>
      <c r="Z10" s="33"/>
      <c r="AA10" s="33"/>
      <c r="AB10" s="33"/>
      <c r="AC10" s="33"/>
      <c r="AD10" s="33"/>
    </row>
    <row r="11" spans="1:30" ht="20.25" customHeight="1">
      <c r="A11" s="388"/>
      <c r="B11" s="451"/>
      <c r="C11" s="452"/>
      <c r="D11" s="391"/>
      <c r="E11" s="456"/>
      <c r="F11" s="81" t="s">
        <v>253</v>
      </c>
      <c r="G11" s="404"/>
      <c r="H11" s="405"/>
      <c r="I11" s="461"/>
      <c r="J11" s="435"/>
      <c r="K11" s="438"/>
      <c r="L11" s="442"/>
      <c r="M11" s="443"/>
      <c r="N11" s="368"/>
      <c r="O11" s="35"/>
      <c r="P11" s="198"/>
      <c r="Q11" s="36"/>
      <c r="R11" s="37"/>
      <c r="S11" s="38"/>
      <c r="T11" s="38"/>
      <c r="U11" s="33"/>
      <c r="V11" s="33"/>
      <c r="W11" s="33"/>
      <c r="X11" s="33"/>
      <c r="Y11" s="33"/>
      <c r="Z11" s="33"/>
      <c r="AA11" s="33"/>
      <c r="AB11" s="33"/>
      <c r="AC11" s="33"/>
      <c r="AD11" s="33"/>
    </row>
    <row r="12" spans="1:30" s="34" customFormat="1" ht="16.5" customHeight="1">
      <c r="A12" s="388"/>
      <c r="B12" s="453"/>
      <c r="C12" s="454"/>
      <c r="D12" s="391"/>
      <c r="E12" s="457"/>
      <c r="F12" s="446" t="str">
        <f>IF(OR(G10=0,G10="",G11=""),"",ROUND(AVERAGE(G10:H11),1))</f>
        <v/>
      </c>
      <c r="G12" s="447"/>
      <c r="H12" s="448"/>
      <c r="I12" s="462"/>
      <c r="J12" s="436"/>
      <c r="K12" s="439"/>
      <c r="L12" s="444"/>
      <c r="M12" s="445"/>
      <c r="N12" s="368"/>
      <c r="O12" s="35"/>
      <c r="P12" s="51"/>
      <c r="Q12" s="36"/>
      <c r="R12" s="37"/>
      <c r="S12" s="38"/>
      <c r="T12" s="38"/>
      <c r="U12" s="33"/>
      <c r="V12" s="33"/>
      <c r="W12" s="33"/>
      <c r="X12" s="33"/>
      <c r="Y12" s="33"/>
      <c r="Z12" s="33"/>
      <c r="AA12" s="33"/>
      <c r="AB12" s="33"/>
      <c r="AC12" s="33"/>
      <c r="AD12" s="33"/>
    </row>
    <row r="13" spans="1:30" s="34" customFormat="1" ht="21.95" customHeight="1">
      <c r="A13" s="388"/>
      <c r="B13" s="411" t="s">
        <v>131</v>
      </c>
      <c r="C13" s="412"/>
      <c r="D13" s="391"/>
      <c r="E13" s="194">
        <v>1</v>
      </c>
      <c r="F13" s="372"/>
      <c r="G13" s="373"/>
      <c r="H13" s="374"/>
      <c r="I13" s="63">
        <f>IF(F13="実績あり",1,0)</f>
        <v>0</v>
      </c>
      <c r="J13" s="64">
        <v>1</v>
      </c>
      <c r="K13" s="64">
        <f t="shared" ref="K13:K17" si="0">IF(I13="","",I13*J13)</f>
        <v>0</v>
      </c>
      <c r="L13" s="352" t="str">
        <f>IF(F13="","",$D$10*K13/$E$18)</f>
        <v/>
      </c>
      <c r="M13" s="352"/>
      <c r="N13" s="368"/>
      <c r="O13" s="35"/>
      <c r="P13" s="51"/>
      <c r="Q13" s="39" t="s">
        <v>172</v>
      </c>
      <c r="R13" s="39" t="s">
        <v>169</v>
      </c>
      <c r="S13" s="40"/>
      <c r="T13" s="40"/>
      <c r="U13" s="39"/>
      <c r="V13" s="33"/>
      <c r="W13" s="33"/>
      <c r="X13" s="33"/>
      <c r="Y13" s="33"/>
      <c r="Z13" s="33"/>
      <c r="AA13" s="33"/>
      <c r="AB13" s="33"/>
      <c r="AC13" s="33"/>
      <c r="AD13" s="33"/>
    </row>
    <row r="14" spans="1:30" s="34" customFormat="1" ht="45.75" customHeight="1">
      <c r="A14" s="388"/>
      <c r="B14" s="411" t="s">
        <v>478</v>
      </c>
      <c r="C14" s="412"/>
      <c r="D14" s="391"/>
      <c r="E14" s="194">
        <v>2</v>
      </c>
      <c r="F14" s="408"/>
      <c r="G14" s="409"/>
      <c r="H14" s="410"/>
      <c r="I14" s="63">
        <f>IF(F14="表彰歴又は施工実績あり",1,0)</f>
        <v>0</v>
      </c>
      <c r="J14" s="64">
        <v>2</v>
      </c>
      <c r="K14" s="64">
        <f t="shared" si="0"/>
        <v>0</v>
      </c>
      <c r="L14" s="352" t="str">
        <f>IF(F14="","",$D$10*K14/$E$18)</f>
        <v/>
      </c>
      <c r="M14" s="352"/>
      <c r="N14" s="368"/>
      <c r="O14" s="35"/>
      <c r="P14" s="51"/>
      <c r="Q14" s="343" t="s">
        <v>499</v>
      </c>
      <c r="R14" s="39" t="s">
        <v>169</v>
      </c>
      <c r="S14" s="40"/>
      <c r="T14" s="40"/>
      <c r="U14" s="39"/>
      <c r="V14" s="33"/>
      <c r="W14" s="33"/>
      <c r="X14" s="33"/>
      <c r="Y14" s="33"/>
      <c r="Z14" s="33"/>
      <c r="AA14" s="33"/>
      <c r="AB14" s="33"/>
      <c r="AC14" s="33"/>
      <c r="AD14" s="33"/>
    </row>
    <row r="15" spans="1:30" s="34" customFormat="1" ht="21.95" customHeight="1">
      <c r="A15" s="388"/>
      <c r="B15" s="411" t="s">
        <v>258</v>
      </c>
      <c r="C15" s="412"/>
      <c r="D15" s="391"/>
      <c r="E15" s="194">
        <v>0</v>
      </c>
      <c r="F15" s="372"/>
      <c r="G15" s="373"/>
      <c r="H15" s="374"/>
      <c r="I15" s="95">
        <f>IF(OR(F15="指名停止",F15="文書指導"),-1,IF(F15="複数",-2,0))</f>
        <v>0</v>
      </c>
      <c r="J15" s="64">
        <v>1</v>
      </c>
      <c r="K15" s="96">
        <f>IF(I15="","",I15*J15)</f>
        <v>0</v>
      </c>
      <c r="L15" s="413" t="str">
        <f>IF(F15="","",$D$10*K15/$E$18)</f>
        <v/>
      </c>
      <c r="M15" s="413"/>
      <c r="N15" s="368"/>
      <c r="O15" s="35"/>
      <c r="P15" s="51"/>
      <c r="Q15" s="39" t="s">
        <v>169</v>
      </c>
      <c r="R15" s="39" t="s">
        <v>268</v>
      </c>
      <c r="S15" s="40" t="s">
        <v>269</v>
      </c>
      <c r="T15" s="40" t="s">
        <v>270</v>
      </c>
      <c r="U15" s="39"/>
      <c r="V15" s="33"/>
      <c r="W15" s="33"/>
      <c r="X15" s="33"/>
      <c r="Y15" s="33"/>
      <c r="Z15" s="33"/>
      <c r="AA15" s="33"/>
      <c r="AB15" s="33"/>
      <c r="AC15" s="33"/>
      <c r="AD15" s="33"/>
    </row>
    <row r="16" spans="1:30" s="34" customFormat="1" ht="20.25" customHeight="1">
      <c r="A16" s="388"/>
      <c r="B16" s="411" t="s">
        <v>19</v>
      </c>
      <c r="C16" s="412"/>
      <c r="D16" s="391"/>
      <c r="E16" s="194">
        <v>0.5</v>
      </c>
      <c r="F16" s="372"/>
      <c r="G16" s="373"/>
      <c r="H16" s="374"/>
      <c r="I16" s="183">
        <f>IF(F16="取得あり",0.5,0)</f>
        <v>0</v>
      </c>
      <c r="J16" s="64">
        <v>1</v>
      </c>
      <c r="K16" s="65">
        <f t="shared" si="0"/>
        <v>0</v>
      </c>
      <c r="L16" s="352" t="str">
        <f>IF(F16="","",$D$10*K16/$E$18)</f>
        <v/>
      </c>
      <c r="M16" s="352"/>
      <c r="N16" s="368"/>
      <c r="O16" s="35"/>
      <c r="P16" s="51"/>
      <c r="Q16" s="39" t="s">
        <v>271</v>
      </c>
      <c r="R16" s="39" t="s">
        <v>169</v>
      </c>
      <c r="S16" s="40"/>
      <c r="T16" s="40"/>
      <c r="U16" s="39"/>
      <c r="V16" s="33"/>
      <c r="W16" s="33"/>
      <c r="X16" s="33"/>
      <c r="Y16" s="33"/>
      <c r="Z16" s="33"/>
      <c r="AA16" s="33"/>
      <c r="AB16" s="33"/>
      <c r="AC16" s="33"/>
      <c r="AD16" s="33"/>
    </row>
    <row r="17" spans="1:30" s="34" customFormat="1" ht="20.25" customHeight="1" thickBot="1">
      <c r="A17" s="388"/>
      <c r="B17" s="411" t="s">
        <v>99</v>
      </c>
      <c r="C17" s="412"/>
      <c r="D17" s="392"/>
      <c r="E17" s="194">
        <v>0.5</v>
      </c>
      <c r="F17" s="353"/>
      <c r="G17" s="354"/>
      <c r="H17" s="355"/>
      <c r="I17" s="183">
        <f>IF(F17="加入あり",0.5,0)</f>
        <v>0</v>
      </c>
      <c r="J17" s="64">
        <v>1</v>
      </c>
      <c r="K17" s="65">
        <f t="shared" si="0"/>
        <v>0</v>
      </c>
      <c r="L17" s="352" t="str">
        <f>IF(F17="","",$D$10*K17/$E$18)</f>
        <v/>
      </c>
      <c r="M17" s="352"/>
      <c r="N17" s="369"/>
      <c r="O17" s="35"/>
      <c r="P17" s="51"/>
      <c r="Q17" s="39" t="s">
        <v>170</v>
      </c>
      <c r="R17" s="39" t="s">
        <v>169</v>
      </c>
      <c r="S17" s="40"/>
      <c r="T17" s="40"/>
      <c r="U17" s="39"/>
      <c r="V17" s="33"/>
      <c r="W17" s="33"/>
      <c r="X17" s="33"/>
      <c r="Y17" s="33"/>
      <c r="Z17" s="33"/>
      <c r="AA17" s="33"/>
      <c r="AB17" s="33"/>
      <c r="AC17" s="33"/>
      <c r="AD17" s="33"/>
    </row>
    <row r="18" spans="1:30" s="34" customFormat="1" ht="10.5" customHeight="1" thickBot="1">
      <c r="A18" s="389"/>
      <c r="B18" s="66"/>
      <c r="C18" s="66"/>
      <c r="D18" s="195"/>
      <c r="E18" s="59">
        <f>SUM(E10:E17)</f>
        <v>10</v>
      </c>
      <c r="F18" s="193"/>
      <c r="G18" s="193"/>
      <c r="H18" s="193"/>
      <c r="I18" s="67"/>
      <c r="J18" s="67"/>
      <c r="K18" s="68"/>
      <c r="L18" s="69"/>
      <c r="M18" s="69"/>
      <c r="N18" s="187"/>
      <c r="O18" s="37"/>
      <c r="P18" s="51"/>
      <c r="Q18" s="37"/>
      <c r="R18" s="37"/>
      <c r="S18" s="38"/>
      <c r="T18" s="38"/>
      <c r="U18" s="33"/>
      <c r="V18" s="33"/>
      <c r="W18" s="33"/>
      <c r="X18" s="33"/>
      <c r="Y18" s="33"/>
      <c r="Z18" s="33"/>
      <c r="AA18" s="33"/>
      <c r="AB18" s="33"/>
      <c r="AC18" s="33"/>
      <c r="AD18" s="33"/>
    </row>
    <row r="19" spans="1:30" s="34" customFormat="1" ht="21.95" customHeight="1">
      <c r="A19" s="387" t="s">
        <v>175</v>
      </c>
      <c r="B19" s="359" t="s">
        <v>176</v>
      </c>
      <c r="C19" s="360"/>
      <c r="D19" s="390">
        <v>5</v>
      </c>
      <c r="E19" s="194">
        <v>2</v>
      </c>
      <c r="F19" s="393"/>
      <c r="G19" s="394"/>
      <c r="H19" s="395"/>
      <c r="I19" s="63">
        <f>IF(F19="実績あり",1,0)</f>
        <v>0</v>
      </c>
      <c r="J19" s="64">
        <v>2</v>
      </c>
      <c r="K19" s="64">
        <f t="shared" ref="K19:K23" si="1">IF(I19="","",I19*J19)</f>
        <v>0</v>
      </c>
      <c r="L19" s="399" t="str">
        <f>IF(F19="","",$D$19*K19/$E$24)</f>
        <v/>
      </c>
      <c r="M19" s="400"/>
      <c r="N19" s="367">
        <f>ROUND(SUM(L19:L23),2)</f>
        <v>0</v>
      </c>
      <c r="O19" s="35"/>
      <c r="P19" s="51"/>
      <c r="Q19" s="39" t="s">
        <v>172</v>
      </c>
      <c r="R19" s="39" t="s">
        <v>169</v>
      </c>
      <c r="S19" s="39"/>
      <c r="T19" s="39"/>
      <c r="U19" s="39"/>
      <c r="V19" s="33"/>
      <c r="W19" s="33"/>
      <c r="X19" s="33"/>
      <c r="Y19" s="33"/>
      <c r="Z19" s="33"/>
      <c r="AA19" s="33"/>
      <c r="AB19" s="33"/>
      <c r="AC19" s="33"/>
      <c r="AD19" s="33"/>
    </row>
    <row r="20" spans="1:30" s="34" customFormat="1" ht="21.95" customHeight="1">
      <c r="A20" s="388"/>
      <c r="B20" s="347" t="s">
        <v>239</v>
      </c>
      <c r="C20" s="348"/>
      <c r="D20" s="391"/>
      <c r="E20" s="71">
        <v>4</v>
      </c>
      <c r="F20" s="403"/>
      <c r="G20" s="404"/>
      <c r="H20" s="405"/>
      <c r="I20" s="190">
        <f>ROUND(MAX(MIN(2,((F20-69)/14*2)),0),3)</f>
        <v>0</v>
      </c>
      <c r="J20" s="189">
        <v>2</v>
      </c>
      <c r="K20" s="188">
        <f>IF(I20="","",I20*J20)</f>
        <v>0</v>
      </c>
      <c r="L20" s="406" t="str">
        <f>IF(F20="","",$D$19*K20/$E$24)</f>
        <v/>
      </c>
      <c r="M20" s="407"/>
      <c r="N20" s="368"/>
      <c r="O20" s="35"/>
      <c r="P20" s="51"/>
      <c r="Q20" s="39"/>
      <c r="R20" s="39"/>
      <c r="S20" s="39"/>
      <c r="T20" s="39"/>
      <c r="U20" s="39"/>
      <c r="V20" s="33"/>
      <c r="W20" s="33"/>
      <c r="X20" s="33"/>
      <c r="Y20" s="33"/>
      <c r="Z20" s="33"/>
      <c r="AA20" s="33"/>
      <c r="AB20" s="33"/>
      <c r="AC20" s="33"/>
      <c r="AD20" s="33"/>
    </row>
    <row r="21" spans="1:30" s="34" customFormat="1" ht="45.75" customHeight="1">
      <c r="A21" s="388"/>
      <c r="B21" s="359" t="s">
        <v>479</v>
      </c>
      <c r="C21" s="360"/>
      <c r="D21" s="391"/>
      <c r="E21" s="194">
        <v>2</v>
      </c>
      <c r="F21" s="372"/>
      <c r="G21" s="373"/>
      <c r="H21" s="374"/>
      <c r="I21" s="63">
        <f>IF(F21="2件",2,IF(F21="1件",1,0))</f>
        <v>0</v>
      </c>
      <c r="J21" s="64">
        <v>1</v>
      </c>
      <c r="K21" s="64">
        <f t="shared" si="1"/>
        <v>0</v>
      </c>
      <c r="L21" s="399" t="str">
        <f>IF(F21="","",$D$19*K21/$E$24)</f>
        <v/>
      </c>
      <c r="M21" s="400"/>
      <c r="N21" s="368"/>
      <c r="O21" s="35"/>
      <c r="P21" s="51"/>
      <c r="Q21" s="39" t="s">
        <v>288</v>
      </c>
      <c r="R21" s="39" t="s">
        <v>272</v>
      </c>
      <c r="S21" s="39" t="s">
        <v>169</v>
      </c>
      <c r="T21" s="39"/>
      <c r="U21" s="39"/>
      <c r="V21" s="33"/>
      <c r="W21" s="33"/>
      <c r="X21" s="33"/>
      <c r="Y21" s="33"/>
      <c r="Z21" s="33"/>
      <c r="AA21" s="33"/>
      <c r="AB21" s="33"/>
      <c r="AC21" s="33"/>
      <c r="AD21" s="33"/>
    </row>
    <row r="22" spans="1:30" s="34" customFormat="1" ht="21.95" customHeight="1">
      <c r="A22" s="388"/>
      <c r="B22" s="359" t="s">
        <v>177</v>
      </c>
      <c r="C22" s="360"/>
      <c r="D22" s="391"/>
      <c r="E22" s="194">
        <v>1</v>
      </c>
      <c r="F22" s="372"/>
      <c r="G22" s="373"/>
      <c r="H22" s="374"/>
      <c r="I22" s="63">
        <f>IF(F22="表彰あり",1,0)</f>
        <v>0</v>
      </c>
      <c r="J22" s="64">
        <v>1</v>
      </c>
      <c r="K22" s="64">
        <f t="shared" si="1"/>
        <v>0</v>
      </c>
      <c r="L22" s="399" t="str">
        <f>IF(F22="","",$D$19*K22/$E$24)</f>
        <v/>
      </c>
      <c r="M22" s="400"/>
      <c r="N22" s="368"/>
      <c r="O22" s="35"/>
      <c r="P22" s="51"/>
      <c r="Q22" s="39" t="s">
        <v>267</v>
      </c>
      <c r="R22" s="39" t="s">
        <v>169</v>
      </c>
      <c r="S22" s="39"/>
      <c r="T22" s="39"/>
      <c r="U22" s="39"/>
      <c r="V22" s="33"/>
      <c r="W22" s="33"/>
      <c r="X22" s="33"/>
      <c r="Y22" s="33"/>
      <c r="Z22" s="33"/>
      <c r="AA22" s="33"/>
      <c r="AB22" s="33"/>
      <c r="AC22" s="33"/>
      <c r="AD22" s="33"/>
    </row>
    <row r="23" spans="1:30" s="34" customFormat="1" ht="20.25" customHeight="1" thickBot="1">
      <c r="A23" s="388"/>
      <c r="B23" s="359" t="s">
        <v>256</v>
      </c>
      <c r="C23" s="360"/>
      <c r="D23" s="391"/>
      <c r="E23" s="194">
        <v>1</v>
      </c>
      <c r="F23" s="353"/>
      <c r="G23" s="354"/>
      <c r="H23" s="355"/>
      <c r="I23" s="183">
        <f>IF(F23="推奨単位以上",1,IF(F23="1/2以上",0.5,IF(F23="1/2未満",0.3,0)))</f>
        <v>0</v>
      </c>
      <c r="J23" s="64">
        <v>1</v>
      </c>
      <c r="K23" s="65">
        <f t="shared" si="1"/>
        <v>0</v>
      </c>
      <c r="L23" s="399" t="str">
        <f>IF(F23="","",$D$19*K23/$E$24)</f>
        <v/>
      </c>
      <c r="M23" s="400"/>
      <c r="N23" s="368"/>
      <c r="O23" s="35"/>
      <c r="P23" s="51"/>
      <c r="Q23" s="41" t="s">
        <v>273</v>
      </c>
      <c r="R23" s="41" t="s">
        <v>274</v>
      </c>
      <c r="S23" s="41" t="s">
        <v>275</v>
      </c>
      <c r="T23" s="39" t="s">
        <v>169</v>
      </c>
      <c r="U23" s="39"/>
      <c r="V23" s="33"/>
      <c r="W23" s="33"/>
      <c r="X23" s="33"/>
      <c r="Y23" s="33"/>
      <c r="Z23" s="33"/>
      <c r="AA23" s="33"/>
      <c r="AB23" s="33"/>
      <c r="AC23" s="33"/>
      <c r="AD23" s="33"/>
    </row>
    <row r="24" spans="1:30" s="34" customFormat="1" ht="10.5" customHeight="1" thickBot="1">
      <c r="A24" s="389"/>
      <c r="B24" s="70"/>
      <c r="C24" s="70"/>
      <c r="D24" s="195"/>
      <c r="E24" s="191">
        <f>SUM(E19:E23)</f>
        <v>10</v>
      </c>
      <c r="F24" s="193"/>
      <c r="G24" s="193"/>
      <c r="H24" s="193"/>
      <c r="I24" s="67"/>
      <c r="J24" s="67"/>
      <c r="K24" s="68"/>
      <c r="L24" s="69"/>
      <c r="M24" s="69"/>
      <c r="N24" s="192"/>
      <c r="O24" s="33"/>
      <c r="P24" s="51"/>
      <c r="Q24" s="37"/>
      <c r="R24" s="33"/>
      <c r="S24" s="33"/>
      <c r="T24" s="33"/>
      <c r="U24" s="33"/>
      <c r="V24" s="33"/>
      <c r="W24" s="33"/>
      <c r="X24" s="33"/>
      <c r="Y24" s="33"/>
      <c r="Z24" s="33"/>
      <c r="AA24" s="33"/>
      <c r="AB24" s="33"/>
      <c r="AC24" s="33"/>
      <c r="AD24" s="33"/>
    </row>
    <row r="25" spans="1:30" s="34" customFormat="1" ht="21.95" customHeight="1">
      <c r="A25" s="387" t="s">
        <v>314</v>
      </c>
      <c r="B25" s="359" t="s">
        <v>315</v>
      </c>
      <c r="C25" s="360"/>
      <c r="D25" s="390">
        <v>6</v>
      </c>
      <c r="E25" s="71">
        <v>1</v>
      </c>
      <c r="F25" s="393"/>
      <c r="G25" s="394"/>
      <c r="H25" s="395"/>
      <c r="I25" s="184">
        <f>IF(F25="2件",1,IF(F25="1件",0.5,0))</f>
        <v>0</v>
      </c>
      <c r="J25" s="339">
        <v>1</v>
      </c>
      <c r="K25" s="185">
        <f t="shared" ref="K25" si="2">IF(I25="","",I25*J25)</f>
        <v>0</v>
      </c>
      <c r="L25" s="352" t="str">
        <f>IF(F25="","",D25*K25/$E$36)</f>
        <v/>
      </c>
      <c r="M25" s="352"/>
      <c r="N25" s="367">
        <f>ROUND(SUM(L25:L35),2)</f>
        <v>0</v>
      </c>
      <c r="O25" s="35"/>
      <c r="P25" s="51"/>
      <c r="Q25" s="39" t="s">
        <v>288</v>
      </c>
      <c r="R25" s="39" t="s">
        <v>272</v>
      </c>
      <c r="S25" s="39" t="s">
        <v>169</v>
      </c>
      <c r="T25" s="39"/>
      <c r="U25" s="39"/>
      <c r="V25" s="42"/>
      <c r="W25" s="42"/>
      <c r="X25" s="42"/>
      <c r="Y25" s="33"/>
      <c r="Z25" s="33"/>
      <c r="AA25" s="33"/>
      <c r="AB25" s="33"/>
      <c r="AC25" s="33"/>
      <c r="AD25" s="33"/>
    </row>
    <row r="26" spans="1:30" s="34" customFormat="1" ht="20.25" customHeight="1">
      <c r="A26" s="388"/>
      <c r="B26" s="347" t="s">
        <v>316</v>
      </c>
      <c r="C26" s="73" t="s">
        <v>199</v>
      </c>
      <c r="D26" s="391"/>
      <c r="E26" s="71">
        <v>3</v>
      </c>
      <c r="F26" s="372"/>
      <c r="G26" s="373"/>
      <c r="H26" s="374"/>
      <c r="I26" s="72">
        <f>IF(F26="①②③全て",3,IF(F26="①②③のうち2項目",2,IF(F26="①②③のうち1項目",1,0)))</f>
        <v>0</v>
      </c>
      <c r="J26" s="339">
        <v>1</v>
      </c>
      <c r="K26" s="339">
        <f>IF(I26="","",I26*J26)</f>
        <v>0</v>
      </c>
      <c r="L26" s="352" t="str">
        <f>IF(F26="","",D25*K26/$E$36)</f>
        <v/>
      </c>
      <c r="M26" s="352"/>
      <c r="N26" s="368"/>
      <c r="O26" s="35"/>
      <c r="P26" s="51"/>
      <c r="Q26" s="41" t="s">
        <v>277</v>
      </c>
      <c r="R26" s="41" t="s">
        <v>278</v>
      </c>
      <c r="S26" s="41" t="s">
        <v>279</v>
      </c>
      <c r="T26" s="39" t="s">
        <v>169</v>
      </c>
      <c r="U26" s="39"/>
      <c r="V26" s="42"/>
      <c r="W26" s="42"/>
      <c r="X26" s="42"/>
      <c r="Y26" s="33"/>
      <c r="Z26" s="33"/>
      <c r="AA26" s="33"/>
      <c r="AB26" s="33"/>
      <c r="AC26" s="33"/>
      <c r="AD26" s="33"/>
    </row>
    <row r="27" spans="1:30" s="34" customFormat="1" ht="20.25" customHeight="1">
      <c r="A27" s="388"/>
      <c r="B27" s="370"/>
      <c r="C27" s="73" t="s">
        <v>198</v>
      </c>
      <c r="D27" s="391"/>
      <c r="E27" s="71">
        <v>1</v>
      </c>
      <c r="F27" s="372"/>
      <c r="G27" s="373"/>
      <c r="H27" s="374"/>
      <c r="I27" s="72">
        <f>IF(F27="対応実績あり",1,0)</f>
        <v>0</v>
      </c>
      <c r="J27" s="339">
        <v>1</v>
      </c>
      <c r="K27" s="339">
        <f>IF(I27="","",I27*J27)</f>
        <v>0</v>
      </c>
      <c r="L27" s="352" t="str">
        <f>IF(F27="","",D25*K27/$E$36)</f>
        <v/>
      </c>
      <c r="M27" s="352"/>
      <c r="N27" s="368"/>
      <c r="O27" s="35"/>
      <c r="P27" s="51"/>
      <c r="Q27" s="41" t="s">
        <v>317</v>
      </c>
      <c r="R27" s="41" t="s">
        <v>169</v>
      </c>
      <c r="S27" s="41"/>
      <c r="T27" s="39"/>
      <c r="U27" s="39"/>
      <c r="V27" s="42"/>
      <c r="W27" s="42"/>
      <c r="X27" s="42"/>
      <c r="Y27" s="33"/>
      <c r="Z27" s="33"/>
      <c r="AA27" s="33"/>
      <c r="AB27" s="33"/>
      <c r="AC27" s="33"/>
      <c r="AD27" s="33"/>
    </row>
    <row r="28" spans="1:30" s="34" customFormat="1" ht="20.25" customHeight="1">
      <c r="A28" s="388"/>
      <c r="B28" s="371"/>
      <c r="C28" s="73" t="s">
        <v>318</v>
      </c>
      <c r="D28" s="391"/>
      <c r="E28" s="71">
        <v>1</v>
      </c>
      <c r="F28" s="372"/>
      <c r="G28" s="373"/>
      <c r="H28" s="374"/>
      <c r="I28" s="199">
        <f>IF(F28="参加実績あり",1,IF(F28="なし",0,0))</f>
        <v>0</v>
      </c>
      <c r="J28" s="339">
        <v>1</v>
      </c>
      <c r="K28" s="339">
        <f>IF(I28="","",I28*J28)</f>
        <v>0</v>
      </c>
      <c r="L28" s="352" t="str">
        <f>IF(F28="","",D25*K28/$E$36)</f>
        <v/>
      </c>
      <c r="M28" s="352"/>
      <c r="N28" s="368"/>
      <c r="O28" s="35"/>
      <c r="P28" s="51"/>
      <c r="Q28" s="41" t="s">
        <v>332</v>
      </c>
      <c r="R28" s="41" t="s">
        <v>169</v>
      </c>
      <c r="S28" s="41"/>
      <c r="T28" s="39"/>
      <c r="U28" s="39"/>
      <c r="V28" s="42"/>
      <c r="W28" s="42"/>
      <c r="X28" s="42"/>
      <c r="Y28" s="33"/>
      <c r="Z28" s="33"/>
      <c r="AA28" s="33"/>
      <c r="AB28" s="33"/>
      <c r="AC28" s="33"/>
      <c r="AD28" s="33"/>
    </row>
    <row r="29" spans="1:30" s="34" customFormat="1" ht="20.25" hidden="1" customHeight="1">
      <c r="A29" s="388"/>
      <c r="B29" s="359" t="s">
        <v>319</v>
      </c>
      <c r="C29" s="360"/>
      <c r="D29" s="391"/>
      <c r="E29" s="71"/>
      <c r="F29" s="372"/>
      <c r="G29" s="373"/>
      <c r="H29" s="374"/>
      <c r="I29" s="184"/>
      <c r="J29" s="339"/>
      <c r="K29" s="185"/>
      <c r="L29" s="352"/>
      <c r="M29" s="352"/>
      <c r="N29" s="368"/>
      <c r="O29" s="35"/>
      <c r="P29" s="51"/>
      <c r="Q29" s="39" t="s">
        <v>288</v>
      </c>
      <c r="R29" s="39" t="s">
        <v>272</v>
      </c>
      <c r="S29" s="39" t="s">
        <v>169</v>
      </c>
      <c r="T29" s="39"/>
      <c r="U29" s="41"/>
      <c r="V29" s="39" t="s">
        <v>280</v>
      </c>
      <c r="W29" s="39" t="s">
        <v>281</v>
      </c>
      <c r="X29" s="39" t="s">
        <v>282</v>
      </c>
      <c r="Y29" s="39" t="s">
        <v>283</v>
      </c>
      <c r="Z29" s="39" t="s">
        <v>169</v>
      </c>
      <c r="AA29" s="33"/>
      <c r="AB29" s="33"/>
      <c r="AC29" s="33"/>
      <c r="AD29" s="33"/>
    </row>
    <row r="30" spans="1:30" s="34" customFormat="1" ht="20.25" hidden="1" customHeight="1">
      <c r="A30" s="388"/>
      <c r="B30" s="359" t="s">
        <v>320</v>
      </c>
      <c r="C30" s="360"/>
      <c r="D30" s="391"/>
      <c r="E30" s="71"/>
      <c r="F30" s="396"/>
      <c r="G30" s="397"/>
      <c r="H30" s="398"/>
      <c r="I30" s="184"/>
      <c r="J30" s="339"/>
      <c r="K30" s="339"/>
      <c r="L30" s="399"/>
      <c r="M30" s="400"/>
      <c r="N30" s="368"/>
      <c r="O30" s="35"/>
      <c r="P30" s="51"/>
      <c r="Q30" s="39" t="s">
        <v>288</v>
      </c>
      <c r="R30" s="39" t="s">
        <v>272</v>
      </c>
      <c r="S30" s="39" t="s">
        <v>169</v>
      </c>
      <c r="T30" s="39"/>
      <c r="U30" s="39"/>
      <c r="V30" s="39" t="s">
        <v>284</v>
      </c>
      <c r="W30" s="39" t="s">
        <v>285</v>
      </c>
      <c r="X30" s="39" t="s">
        <v>281</v>
      </c>
      <c r="Y30" s="39" t="s">
        <v>282</v>
      </c>
      <c r="Z30" s="39" t="s">
        <v>283</v>
      </c>
      <c r="AA30" s="39" t="s">
        <v>169</v>
      </c>
      <c r="AB30" s="33"/>
      <c r="AC30" s="33"/>
      <c r="AD30" s="33"/>
    </row>
    <row r="31" spans="1:30" s="34" customFormat="1" ht="20.25" customHeight="1">
      <c r="A31" s="388"/>
      <c r="B31" s="347" t="s">
        <v>321</v>
      </c>
      <c r="C31" s="348"/>
      <c r="D31" s="391"/>
      <c r="E31" s="341">
        <v>2</v>
      </c>
      <c r="F31" s="349"/>
      <c r="G31" s="350"/>
      <c r="H31" s="351"/>
      <c r="I31" s="186">
        <f>IF(F31="2件",1,IF(F31="1件",0.5,IF(F31="なし",0,0)))</f>
        <v>0</v>
      </c>
      <c r="J31" s="64">
        <v>2</v>
      </c>
      <c r="K31" s="64">
        <f>IF(I31="","",I31*J31)</f>
        <v>0</v>
      </c>
      <c r="L31" s="352" t="str">
        <f>IF(F31="","",D25*K31/$E$36)</f>
        <v/>
      </c>
      <c r="M31" s="352"/>
      <c r="N31" s="368"/>
      <c r="O31" s="35"/>
      <c r="P31" s="51"/>
      <c r="Q31" s="39" t="s">
        <v>288</v>
      </c>
      <c r="R31" s="39" t="s">
        <v>272</v>
      </c>
      <c r="S31" s="39" t="s">
        <v>169</v>
      </c>
      <c r="T31" s="39"/>
      <c r="U31" s="39"/>
      <c r="V31" s="39" t="s">
        <v>284</v>
      </c>
      <c r="W31" s="39" t="s">
        <v>285</v>
      </c>
      <c r="X31" s="39" t="s">
        <v>281</v>
      </c>
      <c r="Y31" s="39" t="s">
        <v>282</v>
      </c>
      <c r="Z31" s="39" t="s">
        <v>283</v>
      </c>
      <c r="AA31" s="39" t="s">
        <v>169</v>
      </c>
      <c r="AB31" s="33"/>
      <c r="AC31" s="33"/>
      <c r="AD31" s="33"/>
    </row>
    <row r="32" spans="1:30" s="34" customFormat="1" ht="21.95" hidden="1" customHeight="1">
      <c r="A32" s="388"/>
      <c r="B32" s="359" t="s">
        <v>322</v>
      </c>
      <c r="C32" s="360"/>
      <c r="D32" s="391"/>
      <c r="E32" s="71"/>
      <c r="F32" s="372"/>
      <c r="G32" s="373"/>
      <c r="H32" s="374"/>
      <c r="I32" s="184"/>
      <c r="J32" s="339"/>
      <c r="K32" s="185"/>
      <c r="L32" s="352"/>
      <c r="M32" s="352"/>
      <c r="N32" s="368"/>
      <c r="O32" s="35"/>
      <c r="P32" s="51"/>
      <c r="Q32" s="39" t="s">
        <v>288</v>
      </c>
      <c r="R32" s="39" t="s">
        <v>272</v>
      </c>
      <c r="S32" s="39" t="s">
        <v>169</v>
      </c>
      <c r="T32" s="39"/>
      <c r="U32" s="39"/>
      <c r="V32" s="42"/>
      <c r="W32" s="42"/>
      <c r="X32" s="42"/>
      <c r="Y32" s="33"/>
      <c r="Z32" s="33"/>
      <c r="AA32" s="33"/>
      <c r="AB32" s="33"/>
      <c r="AC32" s="33"/>
      <c r="AD32" s="33"/>
    </row>
    <row r="33" spans="1:30" s="34" customFormat="1" ht="20.25" customHeight="1">
      <c r="A33" s="388"/>
      <c r="B33" s="359" t="s">
        <v>477</v>
      </c>
      <c r="C33" s="360"/>
      <c r="D33" s="391"/>
      <c r="E33" s="71">
        <v>1</v>
      </c>
      <c r="F33" s="372"/>
      <c r="G33" s="373"/>
      <c r="H33" s="374"/>
      <c r="I33" s="72">
        <f>IF(F33="登録及び実績あり",1,0)</f>
        <v>0</v>
      </c>
      <c r="J33" s="339">
        <v>1</v>
      </c>
      <c r="K33" s="185">
        <f t="shared" ref="K33:K35" si="3">IF(I33="","",I33*J33)</f>
        <v>0</v>
      </c>
      <c r="L33" s="352" t="str">
        <f>IF(F33="","",D25*K33/$E$36)</f>
        <v/>
      </c>
      <c r="M33" s="352"/>
      <c r="N33" s="368"/>
      <c r="O33" s="35"/>
      <c r="P33" s="51"/>
      <c r="Q33" s="39" t="s">
        <v>323</v>
      </c>
      <c r="R33" s="39" t="s">
        <v>169</v>
      </c>
      <c r="S33" s="39"/>
      <c r="T33" s="39"/>
      <c r="U33" s="39"/>
      <c r="V33" s="42"/>
      <c r="W33" s="42"/>
      <c r="X33" s="42"/>
      <c r="Y33" s="33"/>
      <c r="Z33" s="33"/>
      <c r="AA33" s="33"/>
      <c r="AB33" s="33"/>
      <c r="AC33" s="33"/>
      <c r="AD33" s="33"/>
    </row>
    <row r="34" spans="1:30" s="34" customFormat="1" ht="20.25" customHeight="1">
      <c r="A34" s="388"/>
      <c r="B34" s="359" t="s">
        <v>324</v>
      </c>
      <c r="C34" s="360"/>
      <c r="D34" s="391"/>
      <c r="E34" s="337">
        <v>2</v>
      </c>
      <c r="F34" s="361"/>
      <c r="G34" s="362"/>
      <c r="H34" s="363"/>
      <c r="I34" s="63">
        <f>IF(F34="法定雇用率以上",2,IF(F34="義務外雇用",2,IF(F34="法定雇用率未満",1,0)))</f>
        <v>0</v>
      </c>
      <c r="J34" s="64">
        <v>1</v>
      </c>
      <c r="K34" s="64">
        <f t="shared" si="3"/>
        <v>0</v>
      </c>
      <c r="L34" s="352" t="str">
        <f>IF(F34="","",D25*K34/$E$36)</f>
        <v/>
      </c>
      <c r="M34" s="352"/>
      <c r="N34" s="368"/>
      <c r="O34" s="33"/>
      <c r="P34" s="51"/>
      <c r="Q34" s="39" t="s">
        <v>157</v>
      </c>
      <c r="R34" s="39" t="s">
        <v>286</v>
      </c>
      <c r="S34" s="39" t="s">
        <v>159</v>
      </c>
      <c r="T34" s="39" t="s">
        <v>169</v>
      </c>
      <c r="U34" s="39"/>
      <c r="V34" s="33"/>
      <c r="W34" s="33"/>
      <c r="X34" s="33"/>
      <c r="Y34" s="33"/>
      <c r="Z34" s="33"/>
      <c r="AA34" s="33"/>
      <c r="AB34" s="33"/>
      <c r="AC34" s="33"/>
      <c r="AD34" s="33"/>
    </row>
    <row r="35" spans="1:30" s="34" customFormat="1" ht="20.25" customHeight="1" thickBot="1">
      <c r="A35" s="388"/>
      <c r="B35" s="359" t="s">
        <v>325</v>
      </c>
      <c r="C35" s="360"/>
      <c r="D35" s="392"/>
      <c r="E35" s="337">
        <v>1</v>
      </c>
      <c r="F35" s="364"/>
      <c r="G35" s="365"/>
      <c r="H35" s="366"/>
      <c r="I35" s="63">
        <f>IF(F35="取得あり",1,0)</f>
        <v>0</v>
      </c>
      <c r="J35" s="64">
        <v>1</v>
      </c>
      <c r="K35" s="64">
        <f t="shared" si="3"/>
        <v>0</v>
      </c>
      <c r="L35" s="352" t="str">
        <f>IF(F35="","",D25*K35/$E$36)</f>
        <v/>
      </c>
      <c r="M35" s="352"/>
      <c r="N35" s="369"/>
      <c r="O35" s="33"/>
      <c r="P35" s="51"/>
      <c r="Q35" s="39" t="s">
        <v>271</v>
      </c>
      <c r="R35" s="39" t="s">
        <v>169</v>
      </c>
      <c r="S35" s="39"/>
      <c r="T35" s="39"/>
      <c r="U35" s="39"/>
      <c r="V35" s="33"/>
      <c r="W35" s="33"/>
      <c r="X35" s="33"/>
      <c r="Y35" s="33"/>
      <c r="Z35" s="33"/>
      <c r="AA35" s="33"/>
      <c r="AB35" s="33"/>
      <c r="AC35" s="33"/>
      <c r="AD35" s="33"/>
    </row>
    <row r="36" spans="1:30" s="34" customFormat="1" ht="10.5" customHeight="1" thickBot="1">
      <c r="A36" s="389"/>
      <c r="B36" s="66"/>
      <c r="C36" s="66"/>
      <c r="D36" s="338"/>
      <c r="E36" s="336">
        <f>SUM(E25:E35)</f>
        <v>12</v>
      </c>
      <c r="F36" s="334"/>
      <c r="G36" s="334"/>
      <c r="H36" s="334"/>
      <c r="I36" s="67"/>
      <c r="J36" s="67"/>
      <c r="K36" s="67"/>
      <c r="L36" s="69"/>
      <c r="M36" s="69"/>
      <c r="N36" s="340"/>
      <c r="O36" s="33"/>
      <c r="P36" s="51"/>
      <c r="Q36" s="37"/>
      <c r="R36" s="33"/>
      <c r="S36" s="33"/>
      <c r="T36" s="33"/>
      <c r="U36" s="33"/>
      <c r="V36" s="33"/>
      <c r="W36" s="33"/>
      <c r="X36" s="33"/>
      <c r="Y36" s="33"/>
      <c r="Z36" s="33"/>
      <c r="AA36" s="33"/>
      <c r="AB36" s="33"/>
      <c r="AC36" s="33"/>
      <c r="AD36" s="33"/>
    </row>
    <row r="37" spans="1:30" s="34" customFormat="1" ht="20.25" customHeight="1">
      <c r="A37" s="387" t="s">
        <v>326</v>
      </c>
      <c r="B37" s="401" t="s">
        <v>327</v>
      </c>
      <c r="C37" s="402"/>
      <c r="D37" s="390">
        <v>2.5</v>
      </c>
      <c r="E37" s="337">
        <v>1</v>
      </c>
      <c r="F37" s="393"/>
      <c r="G37" s="394"/>
      <c r="H37" s="395"/>
      <c r="I37" s="63">
        <f>IF(F37="配置あり",1,0)</f>
        <v>0</v>
      </c>
      <c r="J37" s="64">
        <v>1</v>
      </c>
      <c r="K37" s="64">
        <f t="shared" ref="K37" si="4">IF(I37="","",I37*J37)</f>
        <v>0</v>
      </c>
      <c r="L37" s="399" t="str">
        <f>IF(F37="","",D37*K37/$E$41)</f>
        <v/>
      </c>
      <c r="M37" s="400"/>
      <c r="N37" s="367">
        <f>ROUND(SUM(L37:L40),2)</f>
        <v>0</v>
      </c>
      <c r="O37" s="35"/>
      <c r="P37" s="51"/>
      <c r="Q37" s="39" t="s">
        <v>171</v>
      </c>
      <c r="R37" s="39" t="s">
        <v>169</v>
      </c>
      <c r="S37" s="39"/>
      <c r="T37" s="39"/>
      <c r="U37" s="39"/>
      <c r="V37" s="42"/>
      <c r="W37" s="42"/>
      <c r="X37" s="42"/>
      <c r="Y37" s="33"/>
      <c r="Z37" s="33"/>
      <c r="AA37" s="33"/>
      <c r="AB37" s="33"/>
      <c r="AC37" s="33"/>
      <c r="AD37" s="33"/>
    </row>
    <row r="38" spans="1:30" s="34" customFormat="1" ht="20.25" customHeight="1">
      <c r="A38" s="388"/>
      <c r="B38" s="359" t="s">
        <v>328</v>
      </c>
      <c r="C38" s="360"/>
      <c r="D38" s="391"/>
      <c r="E38" s="71">
        <v>1</v>
      </c>
      <c r="F38" s="381"/>
      <c r="G38" s="382"/>
      <c r="H38" s="383"/>
      <c r="I38" s="63">
        <f>IF(F38="登録あり",1,0)</f>
        <v>0</v>
      </c>
      <c r="J38" s="64">
        <v>1</v>
      </c>
      <c r="K38" s="64">
        <f>IF(I38="","",I38*J38)</f>
        <v>0</v>
      </c>
      <c r="L38" s="352" t="str">
        <f>IF(F38="","",D37*K38/$E$41)</f>
        <v/>
      </c>
      <c r="M38" s="352"/>
      <c r="N38" s="368"/>
      <c r="O38" s="35"/>
      <c r="P38" s="51"/>
      <c r="Q38" s="39" t="s">
        <v>329</v>
      </c>
      <c r="R38" s="39" t="s">
        <v>169</v>
      </c>
      <c r="S38" s="39"/>
      <c r="T38" s="39"/>
      <c r="U38" s="39"/>
      <c r="V38" s="42"/>
      <c r="W38" s="42"/>
      <c r="X38" s="42"/>
      <c r="Y38" s="33"/>
      <c r="Z38" s="33"/>
      <c r="AA38" s="33"/>
      <c r="AB38" s="33"/>
      <c r="AC38" s="33"/>
      <c r="AD38" s="33"/>
    </row>
    <row r="39" spans="1:30" s="34" customFormat="1" ht="21.95" customHeight="1">
      <c r="A39" s="388"/>
      <c r="B39" s="359" t="s">
        <v>330</v>
      </c>
      <c r="C39" s="360"/>
      <c r="D39" s="391"/>
      <c r="E39" s="71">
        <v>2</v>
      </c>
      <c r="F39" s="384"/>
      <c r="G39" s="385"/>
      <c r="H39" s="386"/>
      <c r="I39" s="63">
        <f>IF(F39="顕彰あり",1,0)</f>
        <v>0</v>
      </c>
      <c r="J39" s="64">
        <v>2</v>
      </c>
      <c r="K39" s="64">
        <f>IF(I39="","",I39*J39)</f>
        <v>0</v>
      </c>
      <c r="L39" s="352" t="str">
        <f>IF(F39="","",D37*K39/$E$41)</f>
        <v/>
      </c>
      <c r="M39" s="352"/>
      <c r="N39" s="368"/>
      <c r="O39" s="35"/>
      <c r="P39" s="51"/>
      <c r="Q39" s="39" t="s">
        <v>276</v>
      </c>
      <c r="R39" s="39" t="s">
        <v>169</v>
      </c>
      <c r="S39" s="39"/>
      <c r="T39" s="39"/>
      <c r="U39" s="39"/>
      <c r="V39" s="42"/>
      <c r="W39" s="42"/>
      <c r="X39" s="42"/>
      <c r="Y39" s="33"/>
      <c r="Z39" s="33"/>
      <c r="AA39" s="33"/>
      <c r="AB39" s="33"/>
      <c r="AC39" s="33"/>
      <c r="AD39" s="33"/>
    </row>
    <row r="40" spans="1:30" s="34" customFormat="1" ht="20.25" customHeight="1" thickBot="1">
      <c r="A40" s="388"/>
      <c r="B40" s="359" t="s">
        <v>331</v>
      </c>
      <c r="C40" s="360"/>
      <c r="D40" s="392"/>
      <c r="E40" s="337">
        <v>1</v>
      </c>
      <c r="F40" s="353"/>
      <c r="G40" s="354"/>
      <c r="H40" s="355"/>
      <c r="I40" s="63">
        <f>IF(F40="配置あり",1,0)</f>
        <v>0</v>
      </c>
      <c r="J40" s="64">
        <v>1</v>
      </c>
      <c r="K40" s="64">
        <f>IF(I40="","",I40*J40)</f>
        <v>0</v>
      </c>
      <c r="L40" s="352" t="str">
        <f>IF(F40="","",D37*K40/$E$41)</f>
        <v/>
      </c>
      <c r="M40" s="352"/>
      <c r="N40" s="369"/>
      <c r="O40" s="33"/>
      <c r="P40" s="51"/>
      <c r="Q40" s="39" t="s">
        <v>171</v>
      </c>
      <c r="R40" s="39" t="s">
        <v>169</v>
      </c>
      <c r="S40" s="39"/>
      <c r="T40" s="39"/>
      <c r="U40" s="39"/>
      <c r="V40" s="33"/>
      <c r="W40" s="33"/>
      <c r="X40" s="33"/>
      <c r="Y40" s="33"/>
      <c r="Z40" s="33"/>
      <c r="AA40" s="33"/>
      <c r="AB40" s="33"/>
      <c r="AC40" s="33"/>
      <c r="AD40" s="33"/>
    </row>
    <row r="41" spans="1:30" s="34" customFormat="1" ht="10.5" customHeight="1">
      <c r="A41" s="389"/>
      <c r="B41" s="66"/>
      <c r="C41" s="66"/>
      <c r="D41" s="338"/>
      <c r="E41" s="59">
        <f>SUM(E37:E40)</f>
        <v>5</v>
      </c>
      <c r="F41" s="82"/>
      <c r="G41" s="74"/>
      <c r="H41" s="74"/>
      <c r="I41" s="75"/>
      <c r="J41" s="75"/>
      <c r="K41" s="75"/>
      <c r="L41" s="76"/>
      <c r="M41" s="76"/>
      <c r="N41" s="335"/>
      <c r="O41" s="33"/>
      <c r="P41" s="51"/>
      <c r="Q41" s="37"/>
      <c r="R41" s="33"/>
      <c r="S41" s="33"/>
      <c r="T41" s="33"/>
      <c r="U41" s="33"/>
      <c r="V41" s="33"/>
      <c r="W41" s="33"/>
      <c r="X41" s="33"/>
      <c r="Y41" s="33"/>
      <c r="Z41" s="33"/>
      <c r="AA41" s="33"/>
      <c r="AB41" s="33"/>
      <c r="AC41" s="33"/>
      <c r="AD41" s="33"/>
    </row>
    <row r="42" spans="1:30" s="34" customFormat="1" ht="12" customHeight="1">
      <c r="A42" s="61"/>
      <c r="B42" s="77"/>
      <c r="C42" s="66"/>
      <c r="D42" s="59">
        <f>SUM(D10,D25,D19,D37:D40)</f>
        <v>23.5</v>
      </c>
      <c r="E42" s="337"/>
      <c r="F42" s="78"/>
      <c r="G42" s="78"/>
      <c r="H42" s="78"/>
      <c r="I42" s="75"/>
      <c r="J42" s="75"/>
      <c r="K42" s="75"/>
      <c r="L42" s="79"/>
      <c r="M42" s="76" t="s">
        <v>20</v>
      </c>
      <c r="N42" s="342">
        <f>SUM(N10,N19,N25:N35,N37:N40)</f>
        <v>0</v>
      </c>
      <c r="O42" s="37"/>
      <c r="P42" s="33"/>
      <c r="Q42" s="37"/>
      <c r="R42" s="33"/>
      <c r="S42" s="33"/>
      <c r="T42" s="33"/>
      <c r="U42" s="33"/>
      <c r="V42" s="33"/>
      <c r="W42" s="33"/>
      <c r="X42" s="33"/>
      <c r="Y42" s="33"/>
      <c r="Z42" s="33"/>
      <c r="AA42" s="33"/>
      <c r="AB42" s="33"/>
      <c r="AC42" s="33"/>
      <c r="AD42" s="33"/>
    </row>
    <row r="43" spans="1:30" s="34" customFormat="1" ht="3.75" customHeight="1" thickBot="1">
      <c r="C43" s="43"/>
      <c r="I43" s="52"/>
      <c r="J43" s="52"/>
      <c r="K43" s="52"/>
      <c r="L43" s="52"/>
      <c r="M43" s="52"/>
      <c r="N43" s="52"/>
      <c r="Q43" s="37"/>
    </row>
    <row r="44" spans="1:30" s="34" customFormat="1" ht="14.25" customHeight="1" thickBot="1">
      <c r="A44" s="83" t="s">
        <v>21</v>
      </c>
      <c r="B44" s="83"/>
      <c r="C44" s="84"/>
      <c r="D44" s="85" t="s">
        <v>12</v>
      </c>
      <c r="E44" s="356"/>
      <c r="F44" s="357"/>
      <c r="G44" s="357"/>
      <c r="H44" s="358"/>
      <c r="I44" s="86" t="s">
        <v>173</v>
      </c>
      <c r="J44" s="87"/>
      <c r="K44" s="87"/>
      <c r="L44" s="87"/>
      <c r="M44" s="87"/>
      <c r="N44" s="87"/>
      <c r="O44" s="44"/>
      <c r="Q44" s="37"/>
    </row>
    <row r="45" spans="1:30" s="34" customFormat="1" ht="12">
      <c r="A45" s="83" t="s">
        <v>13</v>
      </c>
      <c r="B45" s="84"/>
      <c r="C45" s="57"/>
      <c r="D45" s="84"/>
      <c r="E45" s="84"/>
      <c r="F45" s="84"/>
      <c r="G45" s="84"/>
      <c r="H45" s="84"/>
      <c r="I45" s="84"/>
      <c r="J45" s="84"/>
      <c r="K45" s="84"/>
      <c r="L45" s="88"/>
      <c r="M45" s="88"/>
      <c r="N45" s="88"/>
      <c r="Q45" s="37"/>
    </row>
    <row r="46" spans="1:30" s="34" customFormat="1" ht="11.25" customHeight="1">
      <c r="A46" s="376" t="s">
        <v>14</v>
      </c>
      <c r="B46" s="89" t="s">
        <v>178</v>
      </c>
      <c r="C46" s="377" t="s">
        <v>15</v>
      </c>
      <c r="D46" s="378" t="s">
        <v>16</v>
      </c>
      <c r="E46" s="378"/>
      <c r="F46" s="90"/>
      <c r="G46" s="182" t="str">
        <f>IF(E44="","",N42)</f>
        <v/>
      </c>
      <c r="H46" s="91"/>
      <c r="I46" s="70"/>
      <c r="J46" s="379" t="s">
        <v>15</v>
      </c>
      <c r="K46" s="380" t="str">
        <f>IF(D47="","",ROUNDDOWN((100+G46)/(D47/1000000),5))</f>
        <v/>
      </c>
      <c r="L46" s="380"/>
      <c r="M46" s="380"/>
      <c r="N46" s="380"/>
      <c r="O46" s="344"/>
      <c r="Q46" s="37"/>
    </row>
    <row r="47" spans="1:30" s="34" customFormat="1" ht="11.25" customHeight="1">
      <c r="A47" s="376"/>
      <c r="B47" s="94" t="s">
        <v>179</v>
      </c>
      <c r="C47" s="377"/>
      <c r="D47" s="345" t="str">
        <f>IF(E44="","",E44)</f>
        <v/>
      </c>
      <c r="E47" s="345"/>
      <c r="F47" s="345"/>
      <c r="G47" s="345"/>
      <c r="H47" s="346" t="s">
        <v>165</v>
      </c>
      <c r="I47" s="346"/>
      <c r="J47" s="379"/>
      <c r="K47" s="380"/>
      <c r="L47" s="380"/>
      <c r="M47" s="380"/>
      <c r="N47" s="380"/>
      <c r="O47" s="344"/>
      <c r="Q47" s="37"/>
      <c r="R47"/>
      <c r="S47"/>
      <c r="T47"/>
      <c r="U47"/>
      <c r="V47"/>
      <c r="W47"/>
      <c r="X47"/>
      <c r="Y47"/>
      <c r="Z47"/>
      <c r="AA47"/>
      <c r="AB47"/>
      <c r="AC47"/>
      <c r="AD47"/>
    </row>
    <row r="48" spans="1:30" s="45" customFormat="1" ht="11.25" customHeight="1">
      <c r="A48" s="375" t="s">
        <v>22</v>
      </c>
      <c r="B48" s="375"/>
      <c r="C48" s="375"/>
      <c r="D48" s="375"/>
      <c r="E48" s="375"/>
      <c r="F48" s="375"/>
      <c r="G48" s="375"/>
      <c r="H48" s="375"/>
      <c r="I48" s="375"/>
      <c r="J48" s="375"/>
      <c r="K48" s="375"/>
      <c r="L48" s="375"/>
      <c r="M48" s="375"/>
      <c r="N48" s="375"/>
      <c r="Q48" s="37"/>
    </row>
    <row r="49" spans="1:30" s="34" customFormat="1">
      <c r="A49" s="84" t="s">
        <v>17</v>
      </c>
      <c r="R49"/>
      <c r="S49"/>
      <c r="T49"/>
      <c r="U49"/>
      <c r="V49"/>
      <c r="W49"/>
      <c r="X49"/>
      <c r="Y49"/>
      <c r="Z49"/>
      <c r="AA49"/>
      <c r="AB49"/>
      <c r="AC49"/>
      <c r="AD49"/>
    </row>
    <row r="50" spans="1:30" s="45" customFormat="1" ht="10.5" customHeight="1">
      <c r="A50" s="46" t="s">
        <v>257</v>
      </c>
      <c r="B50" s="47"/>
      <c r="C50" s="34"/>
      <c r="D50" s="47"/>
      <c r="E50" s="47"/>
      <c r="F50" s="47"/>
      <c r="G50" s="47"/>
      <c r="H50" s="47"/>
      <c r="I50" s="47"/>
      <c r="J50" s="47"/>
      <c r="K50" s="47"/>
      <c r="L50" s="47"/>
      <c r="M50" s="47"/>
      <c r="N50" s="47"/>
    </row>
    <row r="51" spans="1:30" s="45" customFormat="1" ht="10.5">
      <c r="A51" s="46" t="s">
        <v>18</v>
      </c>
      <c r="B51" s="47"/>
      <c r="C51" s="47"/>
      <c r="D51" s="47"/>
      <c r="E51" s="47"/>
      <c r="F51" s="47"/>
      <c r="G51" s="47"/>
      <c r="H51" s="47"/>
      <c r="I51" s="47"/>
      <c r="J51" s="47"/>
      <c r="K51" s="47"/>
      <c r="L51" s="48"/>
      <c r="M51" s="48"/>
      <c r="N51" s="48"/>
    </row>
    <row r="52" spans="1:30" s="45" customFormat="1" ht="10.5">
      <c r="A52" s="330" t="s">
        <v>480</v>
      </c>
      <c r="B52" s="47"/>
      <c r="C52" s="47"/>
      <c r="D52" s="47"/>
      <c r="E52" s="47"/>
      <c r="F52" s="47"/>
      <c r="G52" s="47"/>
      <c r="H52" s="47"/>
      <c r="I52" s="47"/>
      <c r="J52" s="47"/>
      <c r="K52" s="47"/>
      <c r="L52" s="48"/>
      <c r="M52" s="48"/>
      <c r="N52" s="48"/>
    </row>
    <row r="53" spans="1:30" s="45" customFormat="1" ht="10.5">
      <c r="A53" s="330" t="s">
        <v>481</v>
      </c>
      <c r="B53" s="47"/>
      <c r="C53" s="47"/>
      <c r="D53" s="47"/>
      <c r="E53" s="47"/>
      <c r="F53" s="47"/>
      <c r="G53" s="47"/>
      <c r="H53" s="47"/>
      <c r="I53" s="47"/>
      <c r="J53" s="47"/>
      <c r="K53" s="47"/>
      <c r="L53" s="48"/>
      <c r="M53" s="48"/>
      <c r="N53" s="48"/>
    </row>
    <row r="54" spans="1:30" s="45" customFormat="1" ht="10.5" customHeight="1">
      <c r="A54" s="46" t="s">
        <v>180</v>
      </c>
      <c r="B54" s="49"/>
      <c r="C54" s="47"/>
      <c r="D54" s="49"/>
      <c r="E54" s="49"/>
      <c r="F54" s="49"/>
      <c r="G54" s="49"/>
      <c r="H54" s="49"/>
      <c r="I54" s="49"/>
      <c r="J54" s="49"/>
      <c r="K54" s="49"/>
      <c r="L54" s="50"/>
      <c r="M54" s="50"/>
      <c r="N54" s="50"/>
    </row>
    <row r="55" spans="1:30" s="45" customFormat="1" ht="10.5">
      <c r="A55" s="46" t="s">
        <v>181</v>
      </c>
      <c r="B55" s="47"/>
      <c r="C55" s="49"/>
      <c r="D55" s="47"/>
      <c r="E55" s="47"/>
      <c r="F55" s="47"/>
      <c r="G55" s="47"/>
      <c r="H55" s="47"/>
      <c r="I55" s="47"/>
      <c r="J55" s="47"/>
      <c r="K55" s="47"/>
      <c r="L55" s="47"/>
      <c r="M55" s="47"/>
      <c r="N55" s="47"/>
    </row>
    <row r="56" spans="1:30" s="34" customFormat="1">
      <c r="C56" s="47"/>
      <c r="R56"/>
      <c r="S56"/>
      <c r="T56"/>
      <c r="U56"/>
      <c r="V56"/>
      <c r="W56"/>
      <c r="X56"/>
      <c r="Y56"/>
      <c r="Z56"/>
      <c r="AA56"/>
      <c r="AB56"/>
      <c r="AC56"/>
      <c r="AD56"/>
    </row>
    <row r="72" spans="1:30" s="34" customFormat="1" hidden="1">
      <c r="A72"/>
      <c r="B72"/>
      <c r="C72"/>
      <c r="D72"/>
      <c r="E72"/>
      <c r="F72"/>
      <c r="G72"/>
      <c r="H72"/>
      <c r="I72"/>
      <c r="J72"/>
      <c r="K72"/>
      <c r="L72"/>
      <c r="M72"/>
      <c r="N72"/>
      <c r="O72"/>
      <c r="P72"/>
      <c r="Q72"/>
      <c r="R72"/>
      <c r="S72"/>
      <c r="T72"/>
      <c r="U72"/>
      <c r="V72"/>
      <c r="W72"/>
      <c r="X72"/>
      <c r="Y72"/>
      <c r="Z72"/>
      <c r="AA72"/>
      <c r="AB72"/>
      <c r="AC72"/>
      <c r="AD72"/>
    </row>
    <row r="73" spans="1:30" hidden="1"/>
    <row r="74" spans="1:30" s="34" customFormat="1" hidden="1">
      <c r="A74"/>
      <c r="B74"/>
      <c r="C74"/>
      <c r="D74"/>
      <c r="E74"/>
      <c r="F74"/>
      <c r="G74"/>
      <c r="H74"/>
      <c r="I74"/>
      <c r="J74"/>
      <c r="K74"/>
      <c r="L74"/>
      <c r="M74"/>
      <c r="N74"/>
      <c r="O74"/>
      <c r="P74"/>
      <c r="Q74"/>
      <c r="R74"/>
      <c r="S74"/>
      <c r="T74"/>
      <c r="U74"/>
      <c r="V74"/>
      <c r="W74"/>
      <c r="X74"/>
      <c r="Y74"/>
      <c r="Z74"/>
      <c r="AA74"/>
      <c r="AB74"/>
      <c r="AC74"/>
      <c r="AD74"/>
    </row>
    <row r="75" spans="1:30" s="34" customFormat="1" hidden="1">
      <c r="A75"/>
      <c r="B75"/>
      <c r="C75"/>
      <c r="D75"/>
      <c r="E75"/>
      <c r="F75"/>
      <c r="G75"/>
      <c r="H75"/>
      <c r="I75"/>
      <c r="J75"/>
      <c r="K75"/>
      <c r="L75"/>
      <c r="M75"/>
      <c r="N75"/>
      <c r="O75"/>
      <c r="P75"/>
      <c r="Q75"/>
      <c r="R75"/>
      <c r="S75"/>
      <c r="T75"/>
      <c r="U75"/>
      <c r="V75"/>
      <c r="W75"/>
      <c r="X75"/>
      <c r="Y75"/>
      <c r="Z75"/>
      <c r="AA75"/>
      <c r="AB75"/>
      <c r="AC75"/>
      <c r="AD75"/>
    </row>
    <row r="76" spans="1:30" s="34" customFormat="1" hidden="1">
      <c r="A76"/>
      <c r="B76"/>
      <c r="C76"/>
      <c r="D76"/>
      <c r="E76"/>
      <c r="F76"/>
      <c r="G76"/>
      <c r="H76"/>
      <c r="I76"/>
      <c r="J76"/>
      <c r="K76"/>
      <c r="L76"/>
      <c r="M76"/>
      <c r="N76"/>
      <c r="O76"/>
      <c r="P76"/>
      <c r="Q76"/>
      <c r="R76"/>
      <c r="S76"/>
      <c r="T76"/>
      <c r="U76"/>
      <c r="V76"/>
      <c r="W76"/>
      <c r="X76"/>
      <c r="Y76"/>
      <c r="Z76"/>
      <c r="AA76"/>
      <c r="AB76"/>
      <c r="AC76"/>
      <c r="AD76"/>
    </row>
    <row r="77" spans="1:30" s="34" customFormat="1" hidden="1">
      <c r="A77"/>
      <c r="B77"/>
      <c r="C77"/>
      <c r="D77"/>
      <c r="E77"/>
      <c r="F77"/>
      <c r="G77"/>
      <c r="H77"/>
      <c r="I77"/>
      <c r="J77"/>
      <c r="K77"/>
      <c r="L77"/>
      <c r="M77"/>
      <c r="N77"/>
      <c r="O77"/>
      <c r="P77"/>
      <c r="Q77"/>
      <c r="R77"/>
      <c r="S77"/>
      <c r="T77"/>
      <c r="U77"/>
      <c r="V77"/>
      <c r="W77"/>
      <c r="X77"/>
      <c r="Y77"/>
      <c r="Z77"/>
      <c r="AA77"/>
      <c r="AB77"/>
      <c r="AC77"/>
      <c r="AD77"/>
    </row>
    <row r="78" spans="1:30" s="34" customFormat="1" hidden="1">
      <c r="A78"/>
      <c r="B78"/>
      <c r="C78"/>
      <c r="D78"/>
      <c r="E78"/>
      <c r="F78"/>
      <c r="G78"/>
      <c r="H78"/>
      <c r="I78"/>
      <c r="J78"/>
      <c r="K78"/>
      <c r="L78"/>
      <c r="M78"/>
      <c r="N78"/>
      <c r="O78"/>
      <c r="P78"/>
      <c r="Q78"/>
      <c r="R78"/>
      <c r="S78"/>
      <c r="T78"/>
      <c r="U78"/>
      <c r="V78"/>
      <c r="W78"/>
      <c r="X78"/>
      <c r="Y78"/>
      <c r="Z78"/>
      <c r="AA78"/>
      <c r="AB78"/>
      <c r="AC78"/>
      <c r="AD78"/>
    </row>
    <row r="79" spans="1:30" s="34" customFormat="1" hidden="1">
      <c r="A79"/>
      <c r="B79"/>
      <c r="C79"/>
      <c r="D79"/>
      <c r="E79"/>
      <c r="F79"/>
      <c r="G79"/>
      <c r="H79"/>
      <c r="I79"/>
      <c r="J79"/>
      <c r="K79"/>
      <c r="L79"/>
      <c r="M79"/>
      <c r="N79"/>
      <c r="O79"/>
      <c r="P79"/>
      <c r="Q79"/>
      <c r="R79"/>
      <c r="S79"/>
      <c r="T79"/>
      <c r="U79"/>
      <c r="V79"/>
      <c r="W79"/>
      <c r="X79"/>
      <c r="Y79"/>
      <c r="Z79"/>
      <c r="AA79"/>
      <c r="AB79"/>
      <c r="AC79"/>
      <c r="AD79"/>
    </row>
    <row r="80" spans="1:30" s="34" customFormat="1" hidden="1">
      <c r="A80"/>
      <c r="B80"/>
      <c r="C80"/>
      <c r="D80"/>
      <c r="E80"/>
      <c r="F80"/>
      <c r="G80"/>
      <c r="H80"/>
      <c r="I80"/>
      <c r="J80"/>
      <c r="K80"/>
      <c r="L80"/>
      <c r="M80"/>
      <c r="N80"/>
      <c r="O80"/>
      <c r="P80"/>
      <c r="Q80"/>
      <c r="R80"/>
      <c r="S80"/>
      <c r="T80"/>
      <c r="U80"/>
      <c r="V80"/>
      <c r="W80"/>
      <c r="X80"/>
      <c r="Y80"/>
      <c r="Z80"/>
      <c r="AA80"/>
      <c r="AB80"/>
      <c r="AC80"/>
      <c r="AD80"/>
    </row>
    <row r="81" spans="1:30" s="34" customFormat="1" hidden="1">
      <c r="A81"/>
      <c r="B81"/>
      <c r="C81"/>
      <c r="D81"/>
      <c r="E81"/>
      <c r="F81"/>
      <c r="G81"/>
      <c r="H81"/>
      <c r="I81"/>
      <c r="J81"/>
      <c r="K81"/>
      <c r="L81"/>
      <c r="M81"/>
      <c r="N81"/>
      <c r="O81"/>
      <c r="P81"/>
      <c r="Q81"/>
      <c r="R81"/>
      <c r="S81"/>
      <c r="T81"/>
      <c r="U81"/>
      <c r="V81"/>
      <c r="W81"/>
      <c r="X81"/>
      <c r="Y81"/>
      <c r="Z81"/>
      <c r="AA81"/>
      <c r="AB81"/>
      <c r="AC81"/>
      <c r="AD81"/>
    </row>
    <row r="82" spans="1:30" s="34" customFormat="1" hidden="1">
      <c r="A82"/>
      <c r="B82"/>
      <c r="C82"/>
      <c r="D82"/>
      <c r="E82"/>
      <c r="F82"/>
      <c r="G82"/>
      <c r="H82"/>
      <c r="I82"/>
      <c r="J82"/>
      <c r="K82"/>
      <c r="L82"/>
      <c r="M82"/>
      <c r="N82"/>
      <c r="O82"/>
      <c r="P82"/>
      <c r="Q82"/>
      <c r="R82"/>
      <c r="S82"/>
      <c r="T82"/>
      <c r="U82"/>
      <c r="V82"/>
      <c r="W82"/>
      <c r="X82"/>
      <c r="Y82"/>
      <c r="Z82"/>
      <c r="AA82"/>
      <c r="AB82"/>
      <c r="AC82"/>
      <c r="AD82"/>
    </row>
    <row r="83" spans="1:30" s="34" customFormat="1" hidden="1">
      <c r="A83"/>
      <c r="B83"/>
      <c r="C83"/>
      <c r="D83"/>
      <c r="E83"/>
      <c r="F83"/>
      <c r="G83"/>
      <c r="H83"/>
      <c r="I83"/>
      <c r="J83"/>
      <c r="K83"/>
      <c r="L83"/>
      <c r="M83"/>
      <c r="N83"/>
      <c r="O83"/>
      <c r="P83"/>
      <c r="Q83"/>
      <c r="R83"/>
      <c r="S83"/>
      <c r="T83"/>
      <c r="U83"/>
      <c r="V83"/>
      <c r="W83"/>
      <c r="X83"/>
      <c r="Y83"/>
      <c r="Z83"/>
      <c r="AA83"/>
      <c r="AB83"/>
      <c r="AC83"/>
      <c r="AD83"/>
    </row>
    <row r="84" spans="1:30" s="34" customFormat="1" hidden="1">
      <c r="A84"/>
      <c r="B84"/>
      <c r="C84"/>
      <c r="D84"/>
      <c r="E84"/>
      <c r="F84"/>
      <c r="G84"/>
      <c r="H84"/>
      <c r="I84"/>
      <c r="J84"/>
      <c r="K84"/>
      <c r="L84"/>
      <c r="M84"/>
      <c r="N84"/>
      <c r="O84"/>
      <c r="P84"/>
      <c r="Q84"/>
      <c r="R84"/>
      <c r="S84"/>
      <c r="T84"/>
      <c r="U84"/>
      <c r="V84"/>
      <c r="W84"/>
      <c r="X84"/>
      <c r="Y84"/>
      <c r="Z84"/>
      <c r="AA84"/>
      <c r="AB84"/>
      <c r="AC84"/>
      <c r="AD84"/>
    </row>
    <row r="85" spans="1:30" s="34" customFormat="1" hidden="1">
      <c r="A85"/>
      <c r="B85"/>
      <c r="C85"/>
      <c r="D85"/>
      <c r="E85"/>
      <c r="F85"/>
      <c r="G85"/>
      <c r="H85"/>
      <c r="I85"/>
      <c r="J85"/>
      <c r="K85"/>
      <c r="L85"/>
      <c r="M85"/>
      <c r="N85"/>
      <c r="O85"/>
      <c r="P85"/>
      <c r="Q85"/>
      <c r="R85"/>
      <c r="S85"/>
      <c r="T85"/>
      <c r="U85"/>
      <c r="V85"/>
      <c r="W85"/>
      <c r="X85"/>
      <c r="Y85"/>
      <c r="Z85"/>
      <c r="AA85"/>
      <c r="AB85"/>
      <c r="AC85"/>
      <c r="AD85"/>
    </row>
    <row r="86" spans="1:30" s="34" customFormat="1" hidden="1">
      <c r="A86"/>
      <c r="B86"/>
      <c r="C86"/>
      <c r="D86"/>
      <c r="E86"/>
      <c r="F86"/>
      <c r="G86"/>
      <c r="H86"/>
      <c r="I86"/>
      <c r="J86"/>
      <c r="K86"/>
      <c r="L86"/>
      <c r="M86"/>
      <c r="N86"/>
      <c r="O86"/>
      <c r="P86"/>
      <c r="Q86"/>
      <c r="R86"/>
      <c r="S86"/>
      <c r="T86"/>
      <c r="U86"/>
      <c r="V86"/>
      <c r="W86"/>
      <c r="X86"/>
      <c r="Y86"/>
      <c r="Z86"/>
      <c r="AA86"/>
      <c r="AB86"/>
      <c r="AC86"/>
      <c r="AD86"/>
    </row>
    <row r="87" spans="1:30" s="34" customFormat="1" hidden="1">
      <c r="A87"/>
      <c r="B87"/>
      <c r="C87"/>
      <c r="D87"/>
      <c r="E87"/>
      <c r="F87"/>
      <c r="G87"/>
      <c r="H87"/>
      <c r="I87"/>
      <c r="J87"/>
      <c r="K87"/>
      <c r="L87"/>
      <c r="M87"/>
      <c r="N87"/>
      <c r="O87"/>
      <c r="P87"/>
      <c r="Q87"/>
      <c r="R87"/>
      <c r="S87"/>
      <c r="T87"/>
      <c r="U87"/>
      <c r="V87"/>
      <c r="W87"/>
      <c r="X87"/>
      <c r="Y87"/>
      <c r="Z87"/>
      <c r="AA87"/>
      <c r="AB87"/>
      <c r="AC87"/>
      <c r="AD87"/>
    </row>
    <row r="88" spans="1:30" s="34" customFormat="1" hidden="1">
      <c r="A88"/>
      <c r="B88"/>
      <c r="C88"/>
      <c r="D88"/>
      <c r="E88"/>
      <c r="F88"/>
      <c r="G88"/>
      <c r="H88"/>
      <c r="I88"/>
      <c r="J88"/>
      <c r="K88"/>
      <c r="L88"/>
      <c r="M88"/>
      <c r="N88"/>
      <c r="O88"/>
      <c r="P88"/>
      <c r="Q88"/>
      <c r="R88"/>
      <c r="S88"/>
      <c r="T88"/>
      <c r="U88"/>
      <c r="V88"/>
      <c r="W88"/>
      <c r="X88"/>
      <c r="Y88"/>
      <c r="Z88"/>
      <c r="AA88"/>
      <c r="AB88"/>
      <c r="AC88"/>
      <c r="AD88"/>
    </row>
    <row r="89" spans="1:30" s="34" customFormat="1" hidden="1">
      <c r="A89"/>
      <c r="B89"/>
      <c r="C89"/>
      <c r="D89"/>
      <c r="E89"/>
      <c r="F89"/>
      <c r="G89"/>
      <c r="H89"/>
      <c r="I89"/>
      <c r="J89"/>
      <c r="K89"/>
      <c r="L89"/>
      <c r="M89"/>
      <c r="N89"/>
      <c r="O89"/>
      <c r="P89"/>
      <c r="Q89"/>
      <c r="R89"/>
      <c r="S89"/>
      <c r="T89"/>
      <c r="U89"/>
      <c r="V89"/>
      <c r="W89"/>
      <c r="X89"/>
      <c r="Y89"/>
      <c r="Z89"/>
      <c r="AA89"/>
      <c r="AB89"/>
      <c r="AC89"/>
      <c r="AD89"/>
    </row>
    <row r="90" spans="1:30" s="34" customFormat="1" hidden="1">
      <c r="A90"/>
      <c r="B90"/>
      <c r="C90"/>
      <c r="D90"/>
      <c r="E90"/>
      <c r="F90"/>
      <c r="G90"/>
      <c r="H90"/>
      <c r="I90"/>
      <c r="J90"/>
      <c r="K90"/>
      <c r="L90"/>
      <c r="M90"/>
      <c r="N90"/>
      <c r="O90"/>
      <c r="P90"/>
      <c r="Q90"/>
      <c r="R90"/>
      <c r="S90"/>
      <c r="T90"/>
      <c r="U90"/>
      <c r="V90"/>
      <c r="W90"/>
      <c r="X90"/>
      <c r="Y90"/>
      <c r="Z90"/>
      <c r="AA90"/>
      <c r="AB90"/>
      <c r="AC90"/>
      <c r="AD90"/>
    </row>
    <row r="91" spans="1:30" s="34" customFormat="1" hidden="1">
      <c r="A91"/>
      <c r="B91"/>
      <c r="C91"/>
      <c r="D91"/>
      <c r="E91"/>
      <c r="F91"/>
      <c r="G91"/>
      <c r="H91"/>
      <c r="I91"/>
      <c r="J91"/>
      <c r="K91"/>
      <c r="L91"/>
      <c r="M91"/>
      <c r="N91"/>
      <c r="O91"/>
      <c r="P91"/>
      <c r="Q91"/>
      <c r="R91"/>
      <c r="S91"/>
      <c r="T91"/>
      <c r="U91"/>
      <c r="V91"/>
      <c r="W91"/>
      <c r="X91"/>
      <c r="Y91"/>
      <c r="Z91"/>
      <c r="AA91"/>
      <c r="AB91"/>
      <c r="AC91"/>
      <c r="AD91"/>
    </row>
    <row r="92" spans="1:30" s="34" customFormat="1" hidden="1">
      <c r="A92"/>
      <c r="B92"/>
      <c r="C92"/>
      <c r="D92"/>
      <c r="E92"/>
      <c r="F92"/>
      <c r="G92"/>
      <c r="H92"/>
      <c r="I92"/>
      <c r="J92"/>
      <c r="K92"/>
      <c r="L92"/>
      <c r="M92"/>
      <c r="N92"/>
      <c r="O92"/>
      <c r="P92"/>
      <c r="Q92"/>
      <c r="R92"/>
      <c r="S92"/>
      <c r="T92"/>
      <c r="U92"/>
      <c r="V92"/>
      <c r="W92"/>
      <c r="X92"/>
      <c r="Y92"/>
      <c r="Z92"/>
      <c r="AA92"/>
      <c r="AB92"/>
      <c r="AC92"/>
      <c r="AD92"/>
    </row>
    <row r="93" spans="1:30" s="34" customFormat="1" hidden="1">
      <c r="A93"/>
      <c r="B93"/>
      <c r="C93"/>
      <c r="D93"/>
      <c r="E93"/>
      <c r="F93"/>
      <c r="G93"/>
      <c r="H93"/>
      <c r="I93"/>
      <c r="J93"/>
      <c r="K93"/>
      <c r="L93"/>
      <c r="M93"/>
      <c r="N93"/>
      <c r="O93"/>
      <c r="P93"/>
      <c r="Q93"/>
      <c r="R93"/>
      <c r="S93"/>
      <c r="T93"/>
      <c r="U93"/>
      <c r="V93"/>
      <c r="W93"/>
      <c r="X93"/>
      <c r="Y93"/>
      <c r="Z93"/>
      <c r="AA93"/>
      <c r="AB93"/>
      <c r="AC93"/>
      <c r="AD93"/>
    </row>
    <row r="94" spans="1:30" s="34" customFormat="1" hidden="1">
      <c r="A94"/>
      <c r="B94"/>
      <c r="C94"/>
      <c r="D94"/>
      <c r="E94"/>
      <c r="F94"/>
      <c r="G94"/>
      <c r="H94"/>
      <c r="I94"/>
      <c r="J94"/>
      <c r="K94"/>
      <c r="L94"/>
      <c r="M94"/>
      <c r="N94"/>
      <c r="O94"/>
      <c r="P94"/>
      <c r="Q94"/>
      <c r="R94"/>
      <c r="S94"/>
      <c r="T94"/>
      <c r="U94"/>
      <c r="V94"/>
      <c r="W94"/>
      <c r="X94"/>
      <c r="Y94"/>
      <c r="Z94"/>
      <c r="AA94"/>
      <c r="AB94"/>
      <c r="AC94"/>
      <c r="AD94"/>
    </row>
    <row r="95" spans="1:30" s="34" customFormat="1" hidden="1">
      <c r="A95"/>
      <c r="B95"/>
      <c r="C95"/>
      <c r="D95"/>
      <c r="E95"/>
      <c r="F95"/>
      <c r="G95"/>
      <c r="H95"/>
      <c r="I95"/>
      <c r="J95"/>
      <c r="K95"/>
      <c r="L95"/>
      <c r="M95"/>
      <c r="N95"/>
      <c r="O95"/>
      <c r="P95"/>
      <c r="Q95"/>
      <c r="R95"/>
      <c r="S95"/>
      <c r="T95"/>
      <c r="U95"/>
      <c r="V95"/>
      <c r="W95"/>
      <c r="X95"/>
      <c r="Y95"/>
      <c r="Z95"/>
      <c r="AA95"/>
      <c r="AB95"/>
      <c r="AC95"/>
      <c r="AD95"/>
    </row>
    <row r="96" spans="1:30" s="34" customFormat="1" hidden="1">
      <c r="A96"/>
      <c r="B96"/>
      <c r="C96"/>
      <c r="D96"/>
      <c r="E96"/>
      <c r="F96"/>
      <c r="G96"/>
      <c r="H96"/>
      <c r="I96"/>
      <c r="J96"/>
      <c r="K96"/>
      <c r="L96"/>
      <c r="M96"/>
      <c r="N96"/>
      <c r="O96"/>
      <c r="P96"/>
      <c r="Q96"/>
      <c r="R96"/>
      <c r="S96"/>
      <c r="T96"/>
      <c r="U96"/>
      <c r="V96"/>
      <c r="W96"/>
      <c r="X96"/>
      <c r="Y96"/>
      <c r="Z96"/>
      <c r="AA96"/>
      <c r="AB96"/>
      <c r="AC96"/>
      <c r="AD96"/>
    </row>
    <row r="97" spans="1:30" s="34" customFormat="1" hidden="1">
      <c r="A97"/>
      <c r="B97"/>
      <c r="C97"/>
      <c r="D97"/>
      <c r="E97"/>
      <c r="F97"/>
      <c r="G97"/>
      <c r="H97"/>
      <c r="I97"/>
      <c r="J97"/>
      <c r="K97"/>
      <c r="L97"/>
      <c r="M97"/>
      <c r="N97"/>
      <c r="O97"/>
      <c r="P97"/>
      <c r="Q97"/>
      <c r="R97"/>
      <c r="S97"/>
      <c r="T97"/>
      <c r="U97"/>
      <c r="V97"/>
      <c r="W97"/>
      <c r="X97"/>
      <c r="Y97"/>
      <c r="Z97"/>
      <c r="AA97"/>
      <c r="AB97"/>
      <c r="AC97"/>
      <c r="AD97"/>
    </row>
    <row r="98" spans="1:30" s="34" customFormat="1" hidden="1">
      <c r="A98"/>
      <c r="B98"/>
      <c r="C98"/>
      <c r="D98"/>
      <c r="E98"/>
      <c r="F98"/>
      <c r="G98"/>
      <c r="H98"/>
      <c r="I98"/>
      <c r="J98"/>
      <c r="K98"/>
      <c r="L98"/>
      <c r="M98"/>
      <c r="N98"/>
      <c r="O98"/>
      <c r="P98"/>
      <c r="Q98"/>
      <c r="R98"/>
      <c r="S98"/>
      <c r="T98"/>
      <c r="U98"/>
      <c r="V98"/>
      <c r="W98"/>
      <c r="X98"/>
      <c r="Y98"/>
      <c r="Z98"/>
      <c r="AA98"/>
      <c r="AB98"/>
      <c r="AC98"/>
      <c r="AD98"/>
    </row>
    <row r="99" spans="1:30" s="34" customFormat="1" hidden="1">
      <c r="A99"/>
      <c r="B99"/>
      <c r="C99"/>
      <c r="D99"/>
      <c r="E99"/>
      <c r="F99"/>
      <c r="G99"/>
      <c r="H99"/>
      <c r="I99"/>
      <c r="J99"/>
      <c r="K99"/>
      <c r="L99"/>
      <c r="M99"/>
      <c r="N99"/>
      <c r="O99"/>
      <c r="P99"/>
      <c r="Q99"/>
      <c r="R99"/>
      <c r="S99"/>
      <c r="T99"/>
      <c r="U99"/>
      <c r="V99"/>
      <c r="W99"/>
      <c r="X99"/>
      <c r="Y99"/>
      <c r="Z99"/>
      <c r="AA99"/>
      <c r="AB99"/>
      <c r="AC99"/>
      <c r="AD99"/>
    </row>
    <row r="100" spans="1:30" s="34"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34"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34"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34"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34"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34"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34"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34"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34"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34"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34"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34"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34"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34"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34"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34"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34"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34"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34"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34"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34"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34"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34" customFormat="1">
      <c r="A122"/>
      <c r="B122"/>
      <c r="C122"/>
      <c r="D122"/>
      <c r="E122"/>
      <c r="F122"/>
      <c r="G122"/>
      <c r="H122"/>
      <c r="I122"/>
      <c r="J122"/>
      <c r="K122"/>
      <c r="L122"/>
      <c r="M122"/>
      <c r="N122"/>
      <c r="O122"/>
      <c r="P122"/>
      <c r="Q122"/>
      <c r="R122"/>
      <c r="S122"/>
      <c r="T122"/>
      <c r="U122"/>
      <c r="V122"/>
      <c r="W122"/>
      <c r="X122"/>
      <c r="Y122"/>
      <c r="Z122"/>
      <c r="AA122"/>
      <c r="AB122"/>
      <c r="AC122"/>
      <c r="AD122"/>
    </row>
  </sheetData>
  <sheetProtection algorithmName="SHA-512" hashValue="EKuWVTSccr+XgVxAWx45JZ4sG9OdhAf7qeKaLKp0QI9xyqjoltLkau0upUP4Sdidavph7+aMDP+XGWvLoSOwGw==" saltValue="N2NjBNTn2NOInRyF+gv9Bw==" spinCount="100000" sheet="1" selectLockedCells="1"/>
  <mergeCells count="112">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29:H29"/>
    <mergeCell ref="F39:H39"/>
    <mergeCell ref="L39:M39"/>
    <mergeCell ref="B40:C40"/>
    <mergeCell ref="A25:A36"/>
    <mergeCell ref="B25:C25"/>
    <mergeCell ref="D25:D35"/>
    <mergeCell ref="F25:H25"/>
    <mergeCell ref="L25:M25"/>
    <mergeCell ref="L29:M29"/>
    <mergeCell ref="B30:C30"/>
    <mergeCell ref="F30:H30"/>
    <mergeCell ref="B32:C32"/>
    <mergeCell ref="F32:H32"/>
    <mergeCell ref="L32:M32"/>
    <mergeCell ref="B33:C33"/>
    <mergeCell ref="F33:H33"/>
    <mergeCell ref="L33:M33"/>
    <mergeCell ref="L30:M30"/>
    <mergeCell ref="A37:A41"/>
    <mergeCell ref="B37:C37"/>
    <mergeCell ref="D37:D40"/>
    <mergeCell ref="F37:H37"/>
    <mergeCell ref="L37:M37"/>
    <mergeCell ref="A48:N48"/>
    <mergeCell ref="A46:A47"/>
    <mergeCell ref="C46:C47"/>
    <mergeCell ref="D46:E46"/>
    <mergeCell ref="J46:J47"/>
    <mergeCell ref="K46:N47"/>
    <mergeCell ref="N37:N40"/>
    <mergeCell ref="B38:C38"/>
    <mergeCell ref="F38:H38"/>
    <mergeCell ref="L38:M38"/>
    <mergeCell ref="B39:C39"/>
    <mergeCell ref="O46:O47"/>
    <mergeCell ref="D47:G47"/>
    <mergeCell ref="H47:I47"/>
    <mergeCell ref="B31:C31"/>
    <mergeCell ref="F31:H31"/>
    <mergeCell ref="L31:M31"/>
    <mergeCell ref="F40:H40"/>
    <mergeCell ref="L40:M40"/>
    <mergeCell ref="E44:H44"/>
    <mergeCell ref="B34:C34"/>
    <mergeCell ref="F34:H34"/>
    <mergeCell ref="L34:M34"/>
    <mergeCell ref="B35:C35"/>
    <mergeCell ref="F35:H35"/>
    <mergeCell ref="L35:M35"/>
    <mergeCell ref="N25:N35"/>
    <mergeCell ref="B26:B28"/>
    <mergeCell ref="F26:H26"/>
    <mergeCell ref="L26:M26"/>
    <mergeCell ref="F27:H27"/>
    <mergeCell ref="L27:M27"/>
    <mergeCell ref="F28:H28"/>
    <mergeCell ref="L28:M28"/>
    <mergeCell ref="B29:C29"/>
  </mergeCells>
  <phoneticPr fontId="3"/>
  <dataValidations count="27">
    <dataValidation type="list" errorStyle="warning" allowBlank="1" showInputMessage="1" showErrorMessage="1" sqref="F40:H40" xr:uid="{00000000-0002-0000-0000-000000000000}">
      <formula1>$Q$40:$R$40</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3000000}">
      <formula1>0</formula1>
      <formula2>100</formula2>
    </dataValidation>
    <dataValidation type="list" errorStyle="warning" allowBlank="1" showInputMessage="1" showErrorMessage="1" sqref="F25:H25" xr:uid="{00000000-0002-0000-0000-000004000000}">
      <formula1>$Q$25:$S$25</formula1>
    </dataValidation>
    <dataValidation type="list" errorStyle="warning" allowBlank="1" showInputMessage="1" showErrorMessage="1" sqref="F26:H26" xr:uid="{00000000-0002-0000-0000-000005000000}">
      <formula1>$Q$26:$T$26</formula1>
    </dataValidation>
    <dataValidation type="list" errorStyle="warning" allowBlank="1" showInputMessage="1" showErrorMessage="1" sqref="F27:H27" xr:uid="{00000000-0002-0000-0000-000006000000}">
      <formula1>$Q$27:$R$27</formula1>
    </dataValidation>
    <dataValidation type="list" errorStyle="warning" allowBlank="1" showInputMessage="1" showErrorMessage="1" sqref="F28:H28" xr:uid="{00000000-0002-0000-0000-000007000000}">
      <formula1>$Q$28:$R$28</formula1>
    </dataValidation>
    <dataValidation type="list" allowBlank="1" showInputMessage="1" showErrorMessage="1" sqref="F29:H29" xr:uid="{00000000-0002-0000-0000-000008000000}">
      <formula1>$Q$29:$S$29</formula1>
    </dataValidation>
    <dataValidation type="list" allowBlank="1" showInputMessage="1" showErrorMessage="1" sqref="F30:H30" xr:uid="{00000000-0002-0000-0000-000009000000}">
      <formula1>$Q$30:$S$30</formula1>
    </dataValidation>
    <dataValidation type="list" allowBlank="1" showInputMessage="1" showErrorMessage="1" sqref="F32:H32" xr:uid="{00000000-0002-0000-0000-00000A000000}">
      <formula1>$Q$32:$S$32</formula1>
    </dataValidation>
    <dataValidation type="list" errorStyle="warning" allowBlank="1" showInputMessage="1" showErrorMessage="1" sqref="F33:H33" xr:uid="{00000000-0002-0000-0000-00000B000000}">
      <formula1>$Q$33:$R$33</formula1>
    </dataValidation>
    <dataValidation type="list" errorStyle="warning" allowBlank="1" showInputMessage="1" showErrorMessage="1" sqref="F34:H34" xr:uid="{00000000-0002-0000-0000-00000C000000}">
      <formula1>$Q$34:$T$34</formula1>
    </dataValidation>
    <dataValidation type="list" errorStyle="warning" allowBlank="1" showInputMessage="1" showErrorMessage="1" sqref="F35:H35" xr:uid="{00000000-0002-0000-0000-00000D000000}">
      <formula1>$Q$35:$R$35</formula1>
    </dataValidation>
    <dataValidation type="list" errorStyle="warning" allowBlank="1" showInputMessage="1" showErrorMessage="1" sqref="F37:H37" xr:uid="{00000000-0002-0000-0000-00000E000000}">
      <formula1>$Q$37:$R$37</formula1>
    </dataValidation>
    <dataValidation type="list" errorStyle="warning" allowBlank="1" showInputMessage="1" showErrorMessage="1" sqref="F38:H38" xr:uid="{00000000-0002-0000-0000-00000F000000}">
      <formula1>$Q$38:$R$38</formula1>
    </dataValidation>
    <dataValidation type="list" errorStyle="warning" allowBlank="1" showInputMessage="1" showErrorMessage="1" sqref="F39:H39" xr:uid="{00000000-0002-0000-0000-000010000000}">
      <formula1>$Q$39:$R$39</formula1>
    </dataValidation>
    <dataValidation type="list" errorStyle="warning" allowBlank="1" showInputMessage="1" showErrorMessage="1" sqref="F31:H31" xr:uid="{00000000-0002-0000-0000-000011000000}">
      <formula1>$Q$31:$S$31</formula1>
    </dataValidation>
    <dataValidation type="list" errorStyle="warning" allowBlank="1" showInputMessage="1" showErrorMessage="1" sqref="F13:H13" xr:uid="{00000000-0002-0000-0000-000012000000}">
      <formula1>$Q$13:$R$13</formula1>
    </dataValidation>
    <dataValidation type="list" errorStyle="warning" allowBlank="1" showInputMessage="1" showErrorMessage="1" sqref="F14:H14" xr:uid="{00000000-0002-0000-0000-000013000000}">
      <formula1>$Q$14:$R$14</formula1>
    </dataValidation>
    <dataValidation type="list" errorStyle="warning" allowBlank="1" showInputMessage="1" showErrorMessage="1" sqref="F15:H15" xr:uid="{00000000-0002-0000-0000-000014000000}">
      <formula1>$Q$15:$T$15</formula1>
    </dataValidation>
    <dataValidation type="list" errorStyle="warning" allowBlank="1" showInputMessage="1" showErrorMessage="1" sqref="F16:H16" xr:uid="{00000000-0002-0000-0000-000015000000}">
      <formula1>$Q$16:$R$16</formula1>
    </dataValidation>
    <dataValidation type="list" errorStyle="warning" allowBlank="1" showInputMessage="1" showErrorMessage="1" sqref="F17:H17" xr:uid="{00000000-0002-0000-0000-000016000000}">
      <formula1>$Q$17:$R$17</formula1>
    </dataValidation>
    <dataValidation type="list" errorStyle="warning" allowBlank="1" showErrorMessage="1" sqref="F19:H19" xr:uid="{00000000-0002-0000-0000-000017000000}">
      <formula1>$Q$19:$R$19</formula1>
    </dataValidation>
    <dataValidation type="list" errorStyle="warning" allowBlank="1" showInputMessage="1" showErrorMessage="1" sqref="F21:H21" xr:uid="{00000000-0002-0000-0000-000018000000}">
      <formula1>$Q$21:$S$21</formula1>
    </dataValidation>
    <dataValidation type="list" errorStyle="warning" allowBlank="1" showInputMessage="1" showErrorMessage="1" sqref="F22:H22" xr:uid="{00000000-0002-0000-0000-000019000000}">
      <formula1>$Q$22:$R$22</formula1>
    </dataValidation>
    <dataValidation type="list" errorStyle="warning" allowBlank="1" showInputMessage="1" showErrorMessage="1" sqref="F23:H23" xr:uid="{00000000-0002-0000-0000-00001A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3"/>
  <sheetViews>
    <sheetView showGridLines="0" zoomScale="85" zoomScaleNormal="85" zoomScaleSheetLayoutView="100" workbookViewId="0">
      <selection activeCell="F7" sqref="F7"/>
    </sheetView>
  </sheetViews>
  <sheetFormatPr defaultRowHeight="13.5" outlineLevelRow="1"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227" t="s">
        <v>487</v>
      </c>
      <c r="B1" s="102"/>
      <c r="C1" s="102"/>
      <c r="D1" s="102"/>
      <c r="E1" s="102"/>
      <c r="F1" s="102"/>
      <c r="G1" s="103"/>
      <c r="H1" s="102"/>
      <c r="I1" s="102"/>
      <c r="J1" s="102"/>
      <c r="K1" s="102"/>
      <c r="L1" s="102"/>
      <c r="M1" s="102"/>
      <c r="N1" s="102"/>
      <c r="O1" s="102"/>
      <c r="P1" s="102"/>
      <c r="Q1" s="104"/>
      <c r="R1" s="102"/>
      <c r="S1" s="102"/>
      <c r="T1" s="105"/>
      <c r="U1" s="106"/>
      <c r="V1" s="106"/>
      <c r="W1" s="106"/>
      <c r="X1" s="106"/>
      <c r="Y1" s="106"/>
      <c r="Z1" s="105"/>
      <c r="AA1" s="105"/>
    </row>
    <row r="2" spans="1:27" ht="14.25" thickBot="1">
      <c r="A2" s="102"/>
      <c r="B2" s="102"/>
      <c r="C2" s="102"/>
      <c r="D2" s="102"/>
      <c r="E2" s="102"/>
      <c r="F2" s="102"/>
      <c r="G2" s="103"/>
      <c r="H2" s="102"/>
      <c r="I2" s="102"/>
      <c r="J2" s="102"/>
      <c r="K2" s="102"/>
      <c r="L2" s="102"/>
      <c r="M2" s="102"/>
      <c r="N2" s="102"/>
      <c r="O2" s="102"/>
      <c r="P2" s="102"/>
      <c r="Q2" s="104"/>
      <c r="R2" s="102"/>
      <c r="S2" s="102"/>
      <c r="T2" s="105"/>
      <c r="U2" s="106"/>
      <c r="V2" s="106"/>
      <c r="W2" s="106"/>
      <c r="X2" s="106"/>
      <c r="Y2" s="106"/>
      <c r="Z2" s="105"/>
      <c r="AA2" s="105"/>
    </row>
    <row r="3" spans="1:27" ht="12.75" customHeight="1" thickBot="1">
      <c r="A3" s="105"/>
      <c r="B3" s="105"/>
      <c r="C3" s="102"/>
      <c r="D3" s="102"/>
      <c r="E3" s="102"/>
      <c r="F3" s="105"/>
      <c r="G3" s="107"/>
      <c r="H3" s="675" t="s">
        <v>0</v>
      </c>
      <c r="I3" s="676"/>
      <c r="J3" s="676"/>
      <c r="K3" s="677">
        <f>'様式-共1-Ⅰ（建築設備）'!H2</f>
        <v>21101203</v>
      </c>
      <c r="L3" s="678"/>
      <c r="M3" s="678"/>
      <c r="N3" s="678"/>
      <c r="O3" s="678"/>
      <c r="P3" s="679"/>
      <c r="Q3" s="108"/>
      <c r="R3" s="102"/>
      <c r="S3" s="102"/>
      <c r="T3" s="105"/>
      <c r="U3" s="106" t="s">
        <v>200</v>
      </c>
      <c r="V3" s="106" t="s">
        <v>201</v>
      </c>
      <c r="W3" s="106"/>
      <c r="X3" s="106" t="s">
        <v>202</v>
      </c>
      <c r="Y3" s="106" t="s">
        <v>289</v>
      </c>
      <c r="Z3" s="105" t="s">
        <v>290</v>
      </c>
      <c r="AA3" s="105" t="s">
        <v>291</v>
      </c>
    </row>
    <row r="4" spans="1:27" ht="10.5" customHeight="1">
      <c r="A4" s="105"/>
      <c r="B4" s="105"/>
      <c r="C4" s="102"/>
      <c r="D4" s="102"/>
      <c r="E4" s="102"/>
      <c r="F4" s="105"/>
      <c r="G4" s="107"/>
      <c r="H4" s="103"/>
      <c r="I4" s="103"/>
      <c r="J4" s="109"/>
      <c r="K4" s="109"/>
      <c r="L4" s="109"/>
      <c r="M4" s="109"/>
      <c r="N4" s="109"/>
      <c r="O4" s="109"/>
      <c r="P4" s="109"/>
      <c r="Q4" s="104"/>
      <c r="R4" s="102"/>
      <c r="S4" s="102"/>
      <c r="T4" s="105"/>
      <c r="U4" s="106"/>
      <c r="V4" s="106"/>
      <c r="W4" s="106"/>
      <c r="X4" s="106"/>
      <c r="Y4" s="106"/>
      <c r="Z4" s="105"/>
      <c r="AA4" s="105"/>
    </row>
    <row r="5" spans="1:27" ht="23.25" customHeight="1">
      <c r="A5" s="680" t="s">
        <v>182</v>
      </c>
      <c r="B5" s="680"/>
      <c r="C5" s="680"/>
      <c r="D5" s="680"/>
      <c r="E5" s="680"/>
      <c r="F5" s="680"/>
      <c r="G5" s="680"/>
      <c r="H5" s="680"/>
      <c r="I5" s="680"/>
      <c r="J5" s="680"/>
      <c r="K5" s="680"/>
      <c r="L5" s="680"/>
      <c r="M5" s="680"/>
      <c r="N5" s="680"/>
      <c r="O5" s="680"/>
      <c r="P5" s="680"/>
      <c r="Q5" s="680"/>
      <c r="R5" s="102"/>
      <c r="S5" s="102"/>
      <c r="T5" s="105"/>
      <c r="U5" s="106" t="s">
        <v>248</v>
      </c>
      <c r="V5" s="106" t="s">
        <v>292</v>
      </c>
      <c r="W5" s="106" t="s">
        <v>293</v>
      </c>
      <c r="X5" s="106" t="s">
        <v>294</v>
      </c>
      <c r="Y5" s="106" t="s">
        <v>295</v>
      </c>
      <c r="Z5" s="106" t="s">
        <v>296</v>
      </c>
      <c r="AA5" s="106" t="s">
        <v>297</v>
      </c>
    </row>
    <row r="6" spans="1:27" ht="18" customHeight="1" thickBot="1">
      <c r="A6" s="681" t="s">
        <v>369</v>
      </c>
      <c r="B6" s="682"/>
      <c r="C6" s="683"/>
      <c r="D6" s="232"/>
      <c r="E6" s="232" t="s">
        <v>263</v>
      </c>
      <c r="F6" s="232" t="s">
        <v>245</v>
      </c>
      <c r="G6" s="687" t="s">
        <v>246</v>
      </c>
      <c r="H6" s="688"/>
      <c r="I6" s="688"/>
      <c r="J6" s="688"/>
      <c r="K6" s="688"/>
      <c r="L6" s="688"/>
      <c r="M6" s="688"/>
      <c r="N6" s="688"/>
      <c r="O6" s="688"/>
      <c r="P6" s="688"/>
      <c r="Q6" s="689"/>
      <c r="R6" s="102"/>
      <c r="S6" s="102"/>
      <c r="T6" s="105"/>
      <c r="U6" s="106" t="s">
        <v>249</v>
      </c>
      <c r="V6" s="106"/>
      <c r="W6" s="106"/>
      <c r="X6" s="106"/>
      <c r="Y6" s="106"/>
      <c r="Z6" s="106"/>
      <c r="AA6" s="106"/>
    </row>
    <row r="7" spans="1:27" ht="36" customHeight="1" thickBot="1">
      <c r="A7" s="684"/>
      <c r="B7" s="685"/>
      <c r="C7" s="686"/>
      <c r="D7" s="233" t="s">
        <v>252</v>
      </c>
      <c r="E7" s="234" t="s">
        <v>247</v>
      </c>
      <c r="F7" s="235" t="s">
        <v>244</v>
      </c>
      <c r="G7" s="690"/>
      <c r="H7" s="691"/>
      <c r="I7" s="691"/>
      <c r="J7" s="691"/>
      <c r="K7" s="691"/>
      <c r="L7" s="691"/>
      <c r="M7" s="691"/>
      <c r="N7" s="691"/>
      <c r="O7" s="691"/>
      <c r="P7" s="691"/>
      <c r="Q7" s="692"/>
      <c r="R7" s="102"/>
      <c r="S7" s="103"/>
      <c r="T7" s="105"/>
      <c r="U7" s="106" t="s">
        <v>250</v>
      </c>
      <c r="V7" s="106" t="s">
        <v>132</v>
      </c>
      <c r="W7" s="106" t="s">
        <v>133</v>
      </c>
      <c r="X7" s="106" t="s">
        <v>500</v>
      </c>
      <c r="Y7" s="106" t="s">
        <v>298</v>
      </c>
      <c r="Z7" s="105" t="s">
        <v>299</v>
      </c>
      <c r="AA7" s="105" t="s">
        <v>300</v>
      </c>
    </row>
    <row r="8" spans="1:27" ht="36" customHeight="1" thickBot="1">
      <c r="A8" s="684"/>
      <c r="B8" s="685"/>
      <c r="C8" s="686"/>
      <c r="D8" s="233" t="s">
        <v>253</v>
      </c>
      <c r="E8" s="234" t="s">
        <v>247</v>
      </c>
      <c r="F8" s="235" t="s">
        <v>244</v>
      </c>
      <c r="G8" s="693"/>
      <c r="H8" s="694"/>
      <c r="I8" s="694"/>
      <c r="J8" s="694"/>
      <c r="K8" s="694"/>
      <c r="L8" s="694"/>
      <c r="M8" s="694"/>
      <c r="N8" s="694"/>
      <c r="O8" s="694"/>
      <c r="P8" s="694"/>
      <c r="Q8" s="695"/>
      <c r="R8" s="102"/>
      <c r="S8" s="103"/>
      <c r="T8" s="105"/>
      <c r="U8" s="106" t="s">
        <v>251</v>
      </c>
      <c r="V8" s="106" t="s">
        <v>301</v>
      </c>
      <c r="W8" s="106" t="s">
        <v>134</v>
      </c>
      <c r="X8" s="106" t="s">
        <v>298</v>
      </c>
      <c r="Y8" s="106" t="s">
        <v>302</v>
      </c>
      <c r="Z8" s="105" t="s">
        <v>301</v>
      </c>
      <c r="AA8" s="105" t="s">
        <v>301</v>
      </c>
    </row>
    <row r="9" spans="1:27" ht="37.5" customHeight="1" thickBot="1">
      <c r="A9" s="718" t="s">
        <v>370</v>
      </c>
      <c r="B9" s="662" t="s">
        <v>23</v>
      </c>
      <c r="C9" s="721"/>
      <c r="D9" s="722" t="s">
        <v>24</v>
      </c>
      <c r="E9" s="723"/>
      <c r="F9" s="724" t="s">
        <v>129</v>
      </c>
      <c r="G9" s="725"/>
      <c r="H9" s="726"/>
      <c r="I9" s="236"/>
      <c r="J9" s="237"/>
      <c r="K9" s="238"/>
      <c r="L9" s="238"/>
      <c r="M9" s="238"/>
      <c r="N9" s="238"/>
      <c r="O9" s="211"/>
      <c r="P9" s="211"/>
      <c r="Q9" s="239"/>
      <c r="R9" s="102"/>
      <c r="S9" s="103"/>
      <c r="T9" s="105"/>
      <c r="U9" s="106" t="s">
        <v>453</v>
      </c>
      <c r="V9" s="106"/>
      <c r="W9" s="106"/>
      <c r="X9" s="106"/>
      <c r="Y9" s="106" t="s">
        <v>303</v>
      </c>
      <c r="Z9" s="105"/>
      <c r="AA9" s="105"/>
    </row>
    <row r="10" spans="1:27" ht="39" customHeight="1" thickBot="1">
      <c r="A10" s="719"/>
      <c r="B10" s="661" t="s">
        <v>25</v>
      </c>
      <c r="C10" s="661"/>
      <c r="D10" s="705" t="s">
        <v>254</v>
      </c>
      <c r="E10" s="706"/>
      <c r="F10" s="706"/>
      <c r="G10" s="707"/>
      <c r="H10" s="708"/>
      <c r="I10" s="708"/>
      <c r="J10" s="709"/>
      <c r="K10" s="240" t="s">
        <v>304</v>
      </c>
      <c r="L10" s="669"/>
      <c r="M10" s="670"/>
      <c r="N10" s="670"/>
      <c r="O10" s="670"/>
      <c r="P10" s="670"/>
      <c r="Q10" s="671"/>
      <c r="R10" s="102"/>
      <c r="S10" s="103"/>
      <c r="T10" s="105"/>
      <c r="U10" s="106"/>
      <c r="V10" s="106"/>
      <c r="W10" s="106"/>
      <c r="X10" s="106"/>
      <c r="Y10" s="106" t="s">
        <v>305</v>
      </c>
      <c r="Z10" s="105"/>
      <c r="AA10" s="105"/>
    </row>
    <row r="11" spans="1:27" ht="22.5" customHeight="1" thickBot="1">
      <c r="A11" s="719"/>
      <c r="B11" s="672" t="s">
        <v>71</v>
      </c>
      <c r="C11" s="673"/>
      <c r="D11" s="673"/>
      <c r="E11" s="673"/>
      <c r="F11" s="673"/>
      <c r="G11" s="673"/>
      <c r="H11" s="673"/>
      <c r="I11" s="673"/>
      <c r="J11" s="673"/>
      <c r="K11" s="673"/>
      <c r="L11" s="673"/>
      <c r="M11" s="673"/>
      <c r="N11" s="673"/>
      <c r="O11" s="673"/>
      <c r="P11" s="673"/>
      <c r="Q11" s="674"/>
      <c r="R11" s="102"/>
      <c r="S11" s="103"/>
      <c r="T11" s="105"/>
      <c r="U11" s="106"/>
      <c r="V11" s="106"/>
      <c r="W11" s="106"/>
      <c r="X11" s="106"/>
      <c r="Y11" s="106"/>
      <c r="Z11" s="105"/>
      <c r="AA11" s="105"/>
    </row>
    <row r="12" spans="1:27" ht="22.5" customHeight="1" thickBot="1">
      <c r="A12" s="719"/>
      <c r="B12" s="661" t="s">
        <v>207</v>
      </c>
      <c r="C12" s="662"/>
      <c r="D12" s="669"/>
      <c r="E12" s="670"/>
      <c r="F12" s="670"/>
      <c r="G12" s="670"/>
      <c r="H12" s="670"/>
      <c r="I12" s="671"/>
      <c r="J12" s="241"/>
      <c r="K12" s="242"/>
      <c r="L12" s="242"/>
      <c r="M12" s="242"/>
      <c r="N12" s="242"/>
      <c r="O12" s="242"/>
      <c r="P12" s="242"/>
      <c r="Q12" s="243"/>
      <c r="R12" s="102"/>
      <c r="S12" s="103"/>
      <c r="T12" s="105"/>
      <c r="U12" s="106"/>
      <c r="V12" s="106"/>
      <c r="W12" s="106"/>
      <c r="X12" s="106"/>
      <c r="Y12" s="106"/>
      <c r="Z12" s="105"/>
      <c r="AA12" s="105"/>
    </row>
    <row r="13" spans="1:27" ht="22.5" customHeight="1" thickBot="1">
      <c r="A13" s="719"/>
      <c r="B13" s="661" t="s">
        <v>167</v>
      </c>
      <c r="C13" s="662"/>
      <c r="D13" s="669"/>
      <c r="E13" s="670"/>
      <c r="F13" s="670"/>
      <c r="G13" s="670"/>
      <c r="H13" s="670"/>
      <c r="I13" s="670"/>
      <c r="J13" s="670"/>
      <c r="K13" s="670"/>
      <c r="L13" s="670"/>
      <c r="M13" s="670"/>
      <c r="N13" s="670"/>
      <c r="O13" s="670"/>
      <c r="P13" s="670"/>
      <c r="Q13" s="671"/>
      <c r="R13" s="102"/>
      <c r="S13" s="103"/>
      <c r="T13" s="105"/>
      <c r="U13" s="106"/>
      <c r="V13" s="106"/>
      <c r="W13" s="106"/>
      <c r="X13" s="106"/>
      <c r="Y13" s="106"/>
      <c r="Z13" s="105"/>
      <c r="AA13" s="105"/>
    </row>
    <row r="14" spans="1:27" ht="32.25" customHeight="1" thickBot="1">
      <c r="A14" s="719"/>
      <c r="B14" s="710" t="s">
        <v>255</v>
      </c>
      <c r="C14" s="711"/>
      <c r="D14" s="712">
        <v>0</v>
      </c>
      <c r="E14" s="713"/>
      <c r="F14" s="713"/>
      <c r="G14" s="714"/>
      <c r="H14" s="715"/>
      <c r="I14" s="716"/>
      <c r="J14" s="716"/>
      <c r="K14" s="716"/>
      <c r="L14" s="716"/>
      <c r="M14" s="716"/>
      <c r="N14" s="716"/>
      <c r="O14" s="716"/>
      <c r="P14" s="716"/>
      <c r="Q14" s="717"/>
      <c r="R14" s="102"/>
      <c r="S14" s="103"/>
      <c r="T14" s="105"/>
      <c r="U14" s="106"/>
      <c r="V14" s="106"/>
      <c r="W14" s="106"/>
      <c r="X14" s="106"/>
      <c r="Y14" s="106"/>
      <c r="Z14" s="105"/>
      <c r="AA14" s="105"/>
    </row>
    <row r="15" spans="1:27" ht="22.5" customHeight="1" thickBot="1">
      <c r="A15" s="719"/>
      <c r="B15" s="661" t="s">
        <v>184</v>
      </c>
      <c r="C15" s="662"/>
      <c r="D15" s="702"/>
      <c r="E15" s="703"/>
      <c r="F15" s="703"/>
      <c r="G15" s="703"/>
      <c r="H15" s="703"/>
      <c r="I15" s="703"/>
      <c r="J15" s="703"/>
      <c r="K15" s="703"/>
      <c r="L15" s="703"/>
      <c r="M15" s="703"/>
      <c r="N15" s="703"/>
      <c r="O15" s="703"/>
      <c r="P15" s="703"/>
      <c r="Q15" s="704"/>
      <c r="R15" s="102"/>
      <c r="S15" s="103"/>
      <c r="T15" s="105"/>
      <c r="U15" s="106"/>
      <c r="V15" s="106"/>
      <c r="W15" s="106"/>
      <c r="X15" s="106"/>
      <c r="Y15" s="106"/>
      <c r="Z15" s="105"/>
      <c r="AA15" s="105"/>
    </row>
    <row r="16" spans="1:27" ht="60" customHeight="1" thickBot="1">
      <c r="A16" s="719"/>
      <c r="B16" s="661" t="s">
        <v>27</v>
      </c>
      <c r="C16" s="662"/>
      <c r="D16" s="663"/>
      <c r="E16" s="664"/>
      <c r="F16" s="664"/>
      <c r="G16" s="664"/>
      <c r="H16" s="664"/>
      <c r="I16" s="664"/>
      <c r="J16" s="664"/>
      <c r="K16" s="664"/>
      <c r="L16" s="664"/>
      <c r="M16" s="664"/>
      <c r="N16" s="664"/>
      <c r="O16" s="664"/>
      <c r="P16" s="664"/>
      <c r="Q16" s="665"/>
      <c r="R16" s="102"/>
      <c r="S16" s="103"/>
      <c r="T16" s="105"/>
      <c r="U16" s="106"/>
      <c r="V16" s="106"/>
      <c r="W16" s="106"/>
      <c r="X16" s="106"/>
      <c r="Y16" s="106"/>
      <c r="Z16" s="105"/>
      <c r="AA16" s="105"/>
    </row>
    <row r="17" spans="1:25" ht="23.25" customHeight="1" thickBot="1">
      <c r="A17" s="719"/>
      <c r="B17" s="661" t="s">
        <v>168</v>
      </c>
      <c r="C17" s="662"/>
      <c r="D17" s="666"/>
      <c r="E17" s="667"/>
      <c r="F17" s="667"/>
      <c r="G17" s="667"/>
      <c r="H17" s="244" t="s">
        <v>208</v>
      </c>
      <c r="I17" s="667"/>
      <c r="J17" s="667"/>
      <c r="K17" s="667"/>
      <c r="L17" s="667"/>
      <c r="M17" s="667"/>
      <c r="N17" s="667"/>
      <c r="O17" s="667"/>
      <c r="P17" s="667"/>
      <c r="Q17" s="668"/>
      <c r="R17" s="102"/>
      <c r="S17" s="103"/>
      <c r="T17" s="105"/>
      <c r="U17" s="106"/>
      <c r="V17" s="106"/>
      <c r="W17" s="106"/>
      <c r="X17" s="106"/>
      <c r="Y17" s="106"/>
    </row>
    <row r="18" spans="1:25" ht="23.25" customHeight="1" thickBot="1">
      <c r="A18" s="720"/>
      <c r="B18" s="661" t="s">
        <v>204</v>
      </c>
      <c r="C18" s="662"/>
      <c r="D18" s="615" t="s">
        <v>135</v>
      </c>
      <c r="E18" s="617"/>
      <c r="F18" s="696" t="s">
        <v>28</v>
      </c>
      <c r="G18" s="697"/>
      <c r="H18" s="697"/>
      <c r="I18" s="697"/>
      <c r="J18" s="697"/>
      <c r="K18" s="697"/>
      <c r="L18" s="697"/>
      <c r="M18" s="697"/>
      <c r="N18" s="698"/>
      <c r="O18" s="699"/>
      <c r="P18" s="700"/>
      <c r="Q18" s="701"/>
      <c r="R18" s="102"/>
      <c r="S18" s="103"/>
      <c r="T18" s="105"/>
      <c r="U18" s="106"/>
      <c r="V18" s="106"/>
      <c r="W18" s="106"/>
      <c r="X18" s="106"/>
      <c r="Y18" s="106"/>
    </row>
    <row r="19" spans="1:25" ht="27" customHeight="1" thickBot="1">
      <c r="A19" s="632" t="s">
        <v>482</v>
      </c>
      <c r="B19" s="633"/>
      <c r="C19" s="634"/>
      <c r="D19" s="648" t="s">
        <v>492</v>
      </c>
      <c r="E19" s="649"/>
      <c r="F19" s="650" t="s">
        <v>306</v>
      </c>
      <c r="G19" s="651"/>
      <c r="H19" s="652"/>
      <c r="I19" s="653" t="s">
        <v>494</v>
      </c>
      <c r="J19" s="654"/>
      <c r="K19" s="655"/>
      <c r="L19" s="656"/>
      <c r="M19" s="657"/>
      <c r="N19" s="657"/>
      <c r="O19" s="657"/>
      <c r="P19" s="657"/>
      <c r="Q19" s="658"/>
      <c r="R19" s="102"/>
      <c r="S19" s="103"/>
      <c r="T19" s="105"/>
      <c r="U19" s="106"/>
      <c r="V19" s="106"/>
      <c r="W19" s="106"/>
      <c r="X19" s="106"/>
      <c r="Y19" s="106"/>
    </row>
    <row r="20" spans="1:25" ht="39" customHeight="1" thickBot="1">
      <c r="A20" s="645"/>
      <c r="B20" s="646"/>
      <c r="C20" s="647"/>
      <c r="D20" s="659" t="s">
        <v>493</v>
      </c>
      <c r="E20" s="660"/>
      <c r="F20" s="629"/>
      <c r="G20" s="630"/>
      <c r="H20" s="630"/>
      <c r="I20" s="630"/>
      <c r="J20" s="630"/>
      <c r="K20" s="630"/>
      <c r="L20" s="630"/>
      <c r="M20" s="630"/>
      <c r="N20" s="630"/>
      <c r="O20" s="630"/>
      <c r="P20" s="630"/>
      <c r="Q20" s="631"/>
      <c r="R20" s="102"/>
      <c r="S20" s="103"/>
      <c r="T20" s="105"/>
      <c r="U20" s="106"/>
      <c r="V20" s="106"/>
      <c r="W20" s="106"/>
      <c r="X20" s="106"/>
      <c r="Y20" s="106"/>
    </row>
    <row r="21" spans="1:25" ht="39" customHeight="1" thickBot="1">
      <c r="A21" s="632" t="s">
        <v>371</v>
      </c>
      <c r="B21" s="633"/>
      <c r="C21" s="634"/>
      <c r="D21" s="635" t="s">
        <v>183</v>
      </c>
      <c r="E21" s="636"/>
      <c r="F21" s="637"/>
      <c r="G21" s="637"/>
      <c r="H21" s="637"/>
      <c r="I21" s="636"/>
      <c r="J21" s="636"/>
      <c r="K21" s="636"/>
      <c r="L21" s="638"/>
      <c r="M21" s="615" t="s">
        <v>136</v>
      </c>
      <c r="N21" s="616"/>
      <c r="O21" s="616"/>
      <c r="P21" s="616"/>
      <c r="Q21" s="617"/>
      <c r="R21" s="102"/>
      <c r="S21" s="103"/>
      <c r="T21" s="105"/>
      <c r="U21" s="106"/>
      <c r="V21" s="106"/>
      <c r="W21" s="106"/>
      <c r="X21" s="106"/>
      <c r="Y21" s="106"/>
    </row>
    <row r="22" spans="1:25" ht="39" customHeight="1" thickBot="1">
      <c r="A22" s="610" t="s">
        <v>372</v>
      </c>
      <c r="B22" s="611"/>
      <c r="C22" s="612"/>
      <c r="D22" s="613" t="s">
        <v>31</v>
      </c>
      <c r="E22" s="614"/>
      <c r="F22" s="615" t="s">
        <v>129</v>
      </c>
      <c r="G22" s="616"/>
      <c r="H22" s="617"/>
      <c r="I22" s="639" t="s">
        <v>32</v>
      </c>
      <c r="J22" s="640"/>
      <c r="K22" s="640"/>
      <c r="L22" s="640"/>
      <c r="M22" s="641"/>
      <c r="N22" s="642"/>
      <c r="O22" s="643"/>
      <c r="P22" s="643"/>
      <c r="Q22" s="644"/>
      <c r="R22" s="102"/>
      <c r="S22" s="103"/>
      <c r="T22" s="105"/>
      <c r="U22" s="106"/>
      <c r="V22" s="106"/>
      <c r="W22" s="106"/>
      <c r="X22" s="106"/>
      <c r="Y22" s="106"/>
    </row>
    <row r="23" spans="1:25" ht="39" customHeight="1" thickBot="1">
      <c r="A23" s="610" t="s">
        <v>373</v>
      </c>
      <c r="B23" s="611"/>
      <c r="C23" s="612"/>
      <c r="D23" s="613" t="s">
        <v>100</v>
      </c>
      <c r="E23" s="614"/>
      <c r="F23" s="615" t="s">
        <v>209</v>
      </c>
      <c r="G23" s="616"/>
      <c r="H23" s="617"/>
      <c r="I23" s="208"/>
      <c r="J23" s="245"/>
      <c r="K23" s="245"/>
      <c r="L23" s="245"/>
      <c r="M23" s="245"/>
      <c r="N23" s="246"/>
      <c r="O23" s="246"/>
      <c r="P23" s="246"/>
      <c r="Q23" s="247"/>
      <c r="R23" s="102"/>
      <c r="S23" s="103"/>
      <c r="T23" s="105"/>
      <c r="U23" s="106"/>
      <c r="V23" s="106"/>
      <c r="W23" s="106"/>
      <c r="X23" s="106"/>
      <c r="Y23" s="106"/>
    </row>
    <row r="24" spans="1:25" ht="18" hidden="1" customHeight="1" outlineLevel="1" thickBot="1">
      <c r="A24" s="618" t="s">
        <v>101</v>
      </c>
      <c r="B24" s="619"/>
      <c r="C24" s="620"/>
      <c r="D24" s="110" t="s">
        <v>90</v>
      </c>
      <c r="E24" s="111"/>
      <c r="F24" s="504"/>
      <c r="G24" s="624"/>
      <c r="H24" s="625"/>
      <c r="I24" s="112"/>
      <c r="J24" s="17"/>
      <c r="K24" s="17"/>
      <c r="L24" s="113"/>
      <c r="M24" s="18"/>
      <c r="N24" s="18"/>
      <c r="O24" s="18"/>
      <c r="P24" s="18"/>
      <c r="Q24" s="19"/>
      <c r="R24" s="102"/>
      <c r="S24" s="102"/>
      <c r="T24" s="105"/>
      <c r="U24" s="106"/>
      <c r="V24" s="106"/>
      <c r="W24" s="106"/>
      <c r="X24" s="106"/>
      <c r="Y24" s="106"/>
    </row>
    <row r="25" spans="1:25" ht="18" hidden="1" customHeight="1" outlineLevel="1" thickBot="1">
      <c r="A25" s="621"/>
      <c r="B25" s="622"/>
      <c r="C25" s="623"/>
      <c r="D25" s="114" t="s">
        <v>122</v>
      </c>
      <c r="E25" s="115"/>
      <c r="F25" s="626"/>
      <c r="G25" s="627"/>
      <c r="H25" s="628"/>
      <c r="I25" s="586" t="s">
        <v>70</v>
      </c>
      <c r="J25" s="587"/>
      <c r="K25" s="588"/>
      <c r="L25" s="589"/>
      <c r="M25" s="590"/>
      <c r="N25" s="590"/>
      <c r="O25" s="590"/>
      <c r="P25" s="590"/>
      <c r="Q25" s="591"/>
      <c r="R25" s="102"/>
      <c r="S25" s="102"/>
      <c r="T25" s="105"/>
      <c r="U25" s="106"/>
      <c r="V25" s="106"/>
      <c r="W25" s="106"/>
      <c r="X25" s="106"/>
      <c r="Y25" s="106"/>
    </row>
    <row r="26" spans="1:25" s="8" customFormat="1" ht="18" hidden="1" customHeight="1" outlineLevel="1" thickBot="1">
      <c r="A26" s="592" t="s">
        <v>127</v>
      </c>
      <c r="B26" s="593"/>
      <c r="C26" s="594"/>
      <c r="D26" s="116"/>
      <c r="E26" s="115"/>
      <c r="F26" s="117"/>
      <c r="G26" s="20"/>
      <c r="H26" s="21"/>
      <c r="I26" s="111"/>
      <c r="J26" s="22"/>
      <c r="K26" s="22"/>
      <c r="L26" s="118"/>
      <c r="M26" s="98"/>
      <c r="N26" s="98"/>
      <c r="O26" s="98"/>
      <c r="P26" s="98"/>
      <c r="Q26" s="23"/>
      <c r="R26" s="24"/>
      <c r="S26" s="6"/>
      <c r="U26" s="15"/>
      <c r="V26" s="15"/>
      <c r="W26" s="15"/>
      <c r="X26" s="15"/>
      <c r="Y26" s="15"/>
    </row>
    <row r="27" spans="1:25" s="8" customFormat="1" ht="18" hidden="1" customHeight="1" outlineLevel="1" thickBot="1">
      <c r="A27" s="544" t="s">
        <v>104</v>
      </c>
      <c r="B27" s="545"/>
      <c r="C27" s="546"/>
      <c r="D27" s="119" t="s">
        <v>40</v>
      </c>
      <c r="E27" s="120"/>
      <c r="F27" s="598"/>
      <c r="G27" s="599"/>
      <c r="H27" s="600"/>
      <c r="I27" s="601" t="s">
        <v>41</v>
      </c>
      <c r="J27" s="602"/>
      <c r="K27" s="603"/>
      <c r="L27" s="604"/>
      <c r="M27" s="605"/>
      <c r="N27" s="605"/>
      <c r="O27" s="605"/>
      <c r="P27" s="605"/>
      <c r="Q27" s="606"/>
      <c r="R27" s="24"/>
      <c r="S27" s="6"/>
      <c r="U27" s="15"/>
      <c r="V27" s="15"/>
      <c r="W27" s="15"/>
      <c r="X27" s="15"/>
      <c r="Y27" s="15"/>
    </row>
    <row r="28" spans="1:25" ht="18" hidden="1" customHeight="1" outlineLevel="1" thickBot="1">
      <c r="A28" s="595"/>
      <c r="B28" s="596"/>
      <c r="C28" s="597"/>
      <c r="D28" s="121" t="s">
        <v>42</v>
      </c>
      <c r="E28" s="122"/>
      <c r="F28" s="607"/>
      <c r="G28" s="608"/>
      <c r="H28" s="608"/>
      <c r="I28" s="608"/>
      <c r="J28" s="608"/>
      <c r="K28" s="608"/>
      <c r="L28" s="608"/>
      <c r="M28" s="608"/>
      <c r="N28" s="608"/>
      <c r="O28" s="608"/>
      <c r="P28" s="608"/>
      <c r="Q28" s="609"/>
      <c r="R28" s="102"/>
      <c r="S28" s="102"/>
      <c r="T28" s="105"/>
      <c r="U28" s="106"/>
      <c r="V28" s="106"/>
      <c r="W28" s="106"/>
      <c r="X28" s="106"/>
      <c r="Y28" s="106"/>
    </row>
    <row r="29" spans="1:25" ht="18" hidden="1" customHeight="1" outlineLevel="1" thickBot="1">
      <c r="A29" s="482" t="s">
        <v>105</v>
      </c>
      <c r="B29" s="483"/>
      <c r="C29" s="559"/>
      <c r="D29" s="123" t="s">
        <v>43</v>
      </c>
      <c r="E29" s="111"/>
      <c r="F29" s="504"/>
      <c r="G29" s="505"/>
      <c r="H29" s="516"/>
      <c r="I29" s="575" t="s">
        <v>97</v>
      </c>
      <c r="J29" s="576"/>
      <c r="K29" s="576"/>
      <c r="L29" s="576"/>
      <c r="M29" s="576"/>
      <c r="N29" s="576"/>
      <c r="O29" s="576"/>
      <c r="P29" s="576"/>
      <c r="Q29" s="577"/>
      <c r="R29" s="102"/>
      <c r="S29" s="102"/>
      <c r="T29" s="105"/>
      <c r="U29" s="106"/>
      <c r="V29" s="106"/>
      <c r="W29" s="106"/>
      <c r="X29" s="106"/>
      <c r="Y29" s="106"/>
    </row>
    <row r="30" spans="1:25" ht="18" hidden="1" customHeight="1" outlineLevel="1" thickBot="1">
      <c r="A30" s="484"/>
      <c r="B30" s="485"/>
      <c r="C30" s="560"/>
      <c r="D30" s="124" t="s">
        <v>44</v>
      </c>
      <c r="E30" s="125"/>
      <c r="F30" s="538"/>
      <c r="G30" s="539"/>
      <c r="H30" s="540"/>
      <c r="I30" s="541"/>
      <c r="J30" s="541"/>
      <c r="K30" s="541"/>
      <c r="L30" s="541"/>
      <c r="M30" s="541"/>
      <c r="N30" s="541"/>
      <c r="O30" s="541"/>
      <c r="P30" s="541"/>
      <c r="Q30" s="542"/>
      <c r="R30" s="102"/>
      <c r="S30" s="102"/>
      <c r="T30" s="105"/>
      <c r="U30" s="106"/>
      <c r="V30" s="106"/>
      <c r="W30" s="106"/>
      <c r="X30" s="106"/>
      <c r="Y30" s="106"/>
    </row>
    <row r="31" spans="1:25" ht="18" hidden="1" customHeight="1" outlineLevel="1" thickBot="1">
      <c r="A31" s="484"/>
      <c r="B31" s="485"/>
      <c r="C31" s="560"/>
      <c r="D31" s="126"/>
      <c r="E31" s="125"/>
      <c r="F31" s="127"/>
      <c r="G31" s="128"/>
      <c r="H31" s="543"/>
      <c r="I31" s="541"/>
      <c r="J31" s="541"/>
      <c r="K31" s="541"/>
      <c r="L31" s="541"/>
      <c r="M31" s="541"/>
      <c r="N31" s="541"/>
      <c r="O31" s="541"/>
      <c r="P31" s="541"/>
      <c r="Q31" s="542"/>
      <c r="R31" s="102"/>
      <c r="S31" s="102"/>
      <c r="T31" s="105"/>
      <c r="U31" s="106"/>
      <c r="V31" s="106"/>
      <c r="W31" s="106"/>
      <c r="X31" s="106"/>
      <c r="Y31" s="106"/>
    </row>
    <row r="32" spans="1:25" ht="18" hidden="1" customHeight="1" outlineLevel="1" thickBot="1">
      <c r="A32" s="561"/>
      <c r="B32" s="562"/>
      <c r="C32" s="560"/>
      <c r="D32" s="129" t="s">
        <v>45</v>
      </c>
      <c r="E32" s="125"/>
      <c r="F32" s="538"/>
      <c r="G32" s="539"/>
      <c r="H32" s="540"/>
      <c r="I32" s="541"/>
      <c r="J32" s="541"/>
      <c r="K32" s="541"/>
      <c r="L32" s="541"/>
      <c r="M32" s="541"/>
      <c r="N32" s="541"/>
      <c r="O32" s="541"/>
      <c r="P32" s="541"/>
      <c r="Q32" s="542"/>
      <c r="R32" s="102"/>
      <c r="S32" s="102"/>
      <c r="T32" s="105"/>
      <c r="U32" s="106"/>
      <c r="V32" s="106"/>
      <c r="W32" s="106"/>
      <c r="X32" s="106"/>
      <c r="Y32" s="106"/>
    </row>
    <row r="33" spans="1:25" ht="18" hidden="1" customHeight="1" outlineLevel="1" thickBot="1">
      <c r="A33" s="563"/>
      <c r="B33" s="564"/>
      <c r="C33" s="565"/>
      <c r="D33" s="130"/>
      <c r="E33" s="125"/>
      <c r="F33" s="127"/>
      <c r="G33" s="128"/>
      <c r="H33" s="543"/>
      <c r="I33" s="541"/>
      <c r="J33" s="541"/>
      <c r="K33" s="541"/>
      <c r="L33" s="541"/>
      <c r="M33" s="541"/>
      <c r="N33" s="541"/>
      <c r="O33" s="541"/>
      <c r="P33" s="541"/>
      <c r="Q33" s="542"/>
      <c r="R33" s="102"/>
      <c r="S33" s="102"/>
      <c r="T33" s="105"/>
      <c r="U33" s="106"/>
      <c r="V33" s="106"/>
      <c r="W33" s="106"/>
      <c r="X33" s="106"/>
      <c r="Y33" s="106"/>
    </row>
    <row r="34" spans="1:25" ht="18" hidden="1" customHeight="1" outlineLevel="1" thickBot="1">
      <c r="A34" s="482" t="s">
        <v>106</v>
      </c>
      <c r="B34" s="483"/>
      <c r="C34" s="570"/>
      <c r="D34" s="131" t="s">
        <v>46</v>
      </c>
      <c r="E34" s="111"/>
      <c r="F34" s="504"/>
      <c r="G34" s="505"/>
      <c r="H34" s="516"/>
      <c r="I34" s="575" t="s">
        <v>47</v>
      </c>
      <c r="J34" s="576"/>
      <c r="K34" s="576"/>
      <c r="L34" s="576"/>
      <c r="M34" s="576"/>
      <c r="N34" s="576"/>
      <c r="O34" s="576"/>
      <c r="P34" s="576"/>
      <c r="Q34" s="577"/>
      <c r="R34" s="102"/>
      <c r="S34" s="102"/>
      <c r="T34" s="105"/>
      <c r="U34" s="106"/>
      <c r="V34" s="106"/>
      <c r="W34" s="106"/>
      <c r="X34" s="106"/>
      <c r="Y34" s="106"/>
    </row>
    <row r="35" spans="1:25" ht="18" hidden="1" customHeight="1" outlineLevel="1" thickBot="1">
      <c r="A35" s="484"/>
      <c r="B35" s="485"/>
      <c r="C35" s="571"/>
      <c r="D35" s="132" t="s">
        <v>109</v>
      </c>
      <c r="E35" s="115"/>
      <c r="F35" s="526"/>
      <c r="G35" s="578"/>
      <c r="H35" s="578"/>
      <c r="I35" s="578"/>
      <c r="J35" s="578"/>
      <c r="K35" s="578"/>
      <c r="L35" s="578"/>
      <c r="M35" s="578"/>
      <c r="N35" s="578"/>
      <c r="O35" s="578"/>
      <c r="P35" s="578"/>
      <c r="Q35" s="579"/>
      <c r="R35" s="102"/>
      <c r="S35" s="102"/>
      <c r="T35" s="105"/>
      <c r="U35" s="106"/>
      <c r="V35" s="106"/>
      <c r="W35" s="106"/>
      <c r="X35" s="106"/>
      <c r="Y35" s="106"/>
    </row>
    <row r="36" spans="1:25" ht="18" hidden="1" customHeight="1" outlineLevel="1" thickBot="1">
      <c r="A36" s="484"/>
      <c r="B36" s="485"/>
      <c r="C36" s="571"/>
      <c r="D36" s="126" t="s">
        <v>96</v>
      </c>
      <c r="E36" s="125"/>
      <c r="F36" s="526"/>
      <c r="G36" s="578"/>
      <c r="H36" s="578"/>
      <c r="I36" s="578"/>
      <c r="J36" s="578"/>
      <c r="K36" s="578"/>
      <c r="L36" s="578"/>
      <c r="M36" s="578"/>
      <c r="N36" s="578"/>
      <c r="O36" s="578"/>
      <c r="P36" s="578"/>
      <c r="Q36" s="579"/>
      <c r="R36" s="102"/>
      <c r="S36" s="102"/>
      <c r="T36" s="105"/>
      <c r="U36" s="106"/>
      <c r="V36" s="106"/>
      <c r="W36" s="106"/>
      <c r="X36" s="106"/>
      <c r="Y36" s="106"/>
    </row>
    <row r="37" spans="1:25" ht="18" hidden="1" customHeight="1" outlineLevel="1" thickBot="1">
      <c r="A37" s="484"/>
      <c r="B37" s="485"/>
      <c r="C37" s="571"/>
      <c r="D37" s="133" t="s">
        <v>87</v>
      </c>
      <c r="E37" s="115"/>
      <c r="F37" s="526"/>
      <c r="G37" s="578"/>
      <c r="H37" s="578"/>
      <c r="I37" s="578"/>
      <c r="J37" s="578"/>
      <c r="K37" s="578"/>
      <c r="L37" s="578"/>
      <c r="M37" s="578"/>
      <c r="N37" s="578"/>
      <c r="O37" s="578"/>
      <c r="P37" s="578"/>
      <c r="Q37" s="579"/>
      <c r="R37" s="102"/>
      <c r="S37" s="102"/>
      <c r="T37" s="105"/>
      <c r="U37" s="106"/>
      <c r="V37" s="106"/>
      <c r="W37" s="106"/>
      <c r="X37" s="106"/>
      <c r="Y37" s="106"/>
    </row>
    <row r="38" spans="1:25" ht="18" hidden="1" customHeight="1" outlineLevel="1" thickBot="1">
      <c r="A38" s="484"/>
      <c r="B38" s="485"/>
      <c r="C38" s="571"/>
      <c r="D38" s="134" t="s">
        <v>88</v>
      </c>
      <c r="E38" s="125"/>
      <c r="F38" s="526"/>
      <c r="G38" s="578"/>
      <c r="H38" s="578"/>
      <c r="I38" s="578"/>
      <c r="J38" s="578"/>
      <c r="K38" s="578"/>
      <c r="L38" s="578"/>
      <c r="M38" s="578"/>
      <c r="N38" s="578"/>
      <c r="O38" s="578"/>
      <c r="P38" s="578"/>
      <c r="Q38" s="579"/>
      <c r="R38" s="102"/>
      <c r="S38" s="102"/>
      <c r="T38" s="105"/>
      <c r="U38" s="106"/>
      <c r="V38" s="106"/>
      <c r="W38" s="106"/>
      <c r="X38" s="106"/>
      <c r="Y38" s="106"/>
    </row>
    <row r="39" spans="1:25" ht="18" hidden="1" customHeight="1" outlineLevel="1" thickBot="1">
      <c r="A39" s="572"/>
      <c r="B39" s="573"/>
      <c r="C39" s="574"/>
      <c r="D39" s="131" t="s">
        <v>43</v>
      </c>
      <c r="E39" s="111"/>
      <c r="F39" s="504"/>
      <c r="G39" s="505"/>
      <c r="H39" s="516"/>
      <c r="I39" s="135"/>
      <c r="J39" s="135"/>
      <c r="K39" s="135"/>
      <c r="L39" s="135"/>
      <c r="M39" s="135"/>
      <c r="N39" s="135"/>
      <c r="O39" s="135"/>
      <c r="P39" s="135"/>
      <c r="Q39" s="136"/>
      <c r="R39" s="102"/>
      <c r="S39" s="102"/>
      <c r="T39" s="105"/>
      <c r="U39" s="106"/>
      <c r="V39" s="106"/>
      <c r="W39" s="106"/>
      <c r="X39" s="106"/>
      <c r="Y39" s="106"/>
    </row>
    <row r="40" spans="1:25" ht="18" hidden="1" customHeight="1" outlineLevel="1" thickBot="1">
      <c r="A40" s="572"/>
      <c r="B40" s="573"/>
      <c r="C40" s="574"/>
      <c r="D40" s="137" t="s">
        <v>107</v>
      </c>
      <c r="E40" s="115"/>
      <c r="F40" s="538"/>
      <c r="G40" s="539"/>
      <c r="H40" s="580"/>
      <c r="I40" s="581"/>
      <c r="J40" s="581"/>
      <c r="K40" s="581"/>
      <c r="L40" s="581"/>
      <c r="M40" s="581"/>
      <c r="N40" s="581"/>
      <c r="O40" s="581"/>
      <c r="P40" s="581"/>
      <c r="Q40" s="582"/>
      <c r="R40" s="102"/>
      <c r="S40" s="102"/>
      <c r="T40" s="105"/>
      <c r="U40" s="106"/>
      <c r="V40" s="106"/>
      <c r="W40" s="106"/>
      <c r="X40" s="106"/>
      <c r="Y40" s="106"/>
    </row>
    <row r="41" spans="1:25" ht="18" hidden="1" customHeight="1" outlineLevel="1" thickBot="1">
      <c r="A41" s="550"/>
      <c r="B41" s="551"/>
      <c r="C41" s="552"/>
      <c r="D41" s="130"/>
      <c r="E41" s="125"/>
      <c r="F41" s="538"/>
      <c r="G41" s="527"/>
      <c r="H41" s="583"/>
      <c r="I41" s="584"/>
      <c r="J41" s="584"/>
      <c r="K41" s="584"/>
      <c r="L41" s="584"/>
      <c r="M41" s="584"/>
      <c r="N41" s="584"/>
      <c r="O41" s="584"/>
      <c r="P41" s="584"/>
      <c r="Q41" s="585"/>
      <c r="R41" s="102"/>
      <c r="S41" s="102"/>
      <c r="T41" s="105"/>
      <c r="U41" s="106"/>
      <c r="V41" s="106"/>
      <c r="W41" s="106"/>
      <c r="X41" s="106"/>
      <c r="Y41" s="106"/>
    </row>
    <row r="42" spans="1:25" ht="18" hidden="1" customHeight="1" outlineLevel="1" thickBot="1">
      <c r="A42" s="482" t="s">
        <v>108</v>
      </c>
      <c r="B42" s="483"/>
      <c r="C42" s="559"/>
      <c r="D42" s="123" t="s">
        <v>91</v>
      </c>
      <c r="E42" s="111"/>
      <c r="F42" s="504"/>
      <c r="G42" s="505"/>
      <c r="H42" s="566"/>
      <c r="I42" s="567"/>
      <c r="J42" s="568"/>
      <c r="K42" s="568"/>
      <c r="L42" s="568"/>
      <c r="M42" s="568"/>
      <c r="N42" s="568"/>
      <c r="O42" s="568"/>
      <c r="P42" s="568"/>
      <c r="Q42" s="569"/>
      <c r="R42" s="102"/>
      <c r="S42" s="102"/>
      <c r="T42" s="105"/>
      <c r="U42" s="106"/>
      <c r="V42" s="106"/>
      <c r="W42" s="106"/>
      <c r="X42" s="106"/>
      <c r="Y42" s="106"/>
    </row>
    <row r="43" spans="1:25" ht="18" hidden="1" customHeight="1" outlineLevel="1" thickBot="1">
      <c r="A43" s="484"/>
      <c r="B43" s="485"/>
      <c r="C43" s="560"/>
      <c r="D43" s="138" t="s">
        <v>110</v>
      </c>
      <c r="E43" s="122"/>
      <c r="F43" s="526"/>
      <c r="G43" s="527"/>
      <c r="H43" s="527"/>
      <c r="I43" s="527"/>
      <c r="J43" s="527"/>
      <c r="K43" s="527"/>
      <c r="L43" s="527"/>
      <c r="M43" s="527"/>
      <c r="N43" s="527"/>
      <c r="O43" s="527"/>
      <c r="P43" s="527"/>
      <c r="Q43" s="528"/>
      <c r="R43" s="102"/>
      <c r="S43" s="102"/>
      <c r="T43" s="105"/>
      <c r="U43" s="106"/>
      <c r="V43" s="106"/>
      <c r="W43" s="106"/>
      <c r="X43" s="106"/>
      <c r="Y43" s="106"/>
    </row>
    <row r="44" spans="1:25" ht="18" hidden="1" customHeight="1" outlineLevel="1" thickBot="1">
      <c r="A44" s="484"/>
      <c r="B44" s="485"/>
      <c r="C44" s="560"/>
      <c r="D44" s="139" t="s">
        <v>92</v>
      </c>
      <c r="E44" s="122"/>
      <c r="F44" s="526"/>
      <c r="G44" s="527"/>
      <c r="H44" s="527"/>
      <c r="I44" s="527"/>
      <c r="J44" s="527"/>
      <c r="K44" s="527"/>
      <c r="L44" s="527"/>
      <c r="M44" s="527"/>
      <c r="N44" s="527"/>
      <c r="O44" s="527"/>
      <c r="P44" s="527"/>
      <c r="Q44" s="528"/>
      <c r="R44" s="102"/>
      <c r="S44" s="102"/>
      <c r="T44" s="105"/>
      <c r="U44" s="106"/>
      <c r="V44" s="106"/>
      <c r="W44" s="106"/>
      <c r="X44" s="106"/>
      <c r="Y44" s="106"/>
    </row>
    <row r="45" spans="1:25" ht="18" hidden="1" customHeight="1" outlineLevel="1" thickBot="1">
      <c r="A45" s="561"/>
      <c r="B45" s="562"/>
      <c r="C45" s="560"/>
      <c r="D45" s="140" t="s">
        <v>111</v>
      </c>
      <c r="E45" s="122"/>
      <c r="F45" s="526"/>
      <c r="G45" s="527"/>
      <c r="H45" s="527"/>
      <c r="I45" s="527"/>
      <c r="J45" s="527"/>
      <c r="K45" s="527"/>
      <c r="L45" s="527"/>
      <c r="M45" s="527"/>
      <c r="N45" s="527"/>
      <c r="O45" s="527"/>
      <c r="P45" s="527"/>
      <c r="Q45" s="528"/>
      <c r="R45" s="102"/>
      <c r="S45" s="102"/>
      <c r="T45" s="105"/>
      <c r="U45" s="106"/>
      <c r="V45" s="106"/>
      <c r="W45" s="106"/>
      <c r="X45" s="106"/>
      <c r="Y45" s="106"/>
    </row>
    <row r="46" spans="1:25" s="8" customFormat="1" ht="18" hidden="1" customHeight="1" outlineLevel="1" thickBot="1">
      <c r="A46" s="563"/>
      <c r="B46" s="564"/>
      <c r="C46" s="565"/>
      <c r="D46" s="141" t="s">
        <v>93</v>
      </c>
      <c r="E46" s="122"/>
      <c r="F46" s="526"/>
      <c r="G46" s="527"/>
      <c r="H46" s="527"/>
      <c r="I46" s="527"/>
      <c r="J46" s="527"/>
      <c r="K46" s="527"/>
      <c r="L46" s="527"/>
      <c r="M46" s="527"/>
      <c r="N46" s="527"/>
      <c r="O46" s="527"/>
      <c r="P46" s="527"/>
      <c r="Q46" s="527"/>
      <c r="R46" s="24"/>
      <c r="S46" s="6"/>
      <c r="U46" s="15"/>
      <c r="V46" s="15"/>
      <c r="W46" s="15"/>
      <c r="X46" s="15"/>
      <c r="Y46" s="15"/>
    </row>
    <row r="47" spans="1:25" s="8" customFormat="1" ht="18" hidden="1" customHeight="1" outlineLevel="1" thickBot="1">
      <c r="A47" s="544" t="s">
        <v>112</v>
      </c>
      <c r="B47" s="545"/>
      <c r="C47" s="546"/>
      <c r="D47" s="119" t="s">
        <v>48</v>
      </c>
      <c r="E47" s="120"/>
      <c r="F47" s="504"/>
      <c r="G47" s="505"/>
      <c r="H47" s="516"/>
      <c r="I47" s="553"/>
      <c r="J47" s="554"/>
      <c r="K47" s="554"/>
      <c r="L47" s="554"/>
      <c r="M47" s="554"/>
      <c r="N47" s="554"/>
      <c r="O47" s="554"/>
      <c r="P47" s="554"/>
      <c r="Q47" s="555"/>
      <c r="R47" s="24"/>
      <c r="S47" s="6"/>
      <c r="U47" s="15"/>
      <c r="V47" s="15"/>
      <c r="W47" s="15"/>
      <c r="X47" s="15"/>
      <c r="Y47" s="15"/>
    </row>
    <row r="48" spans="1:25" s="8" customFormat="1" ht="18" hidden="1" customHeight="1" outlineLevel="1" thickBot="1">
      <c r="A48" s="547"/>
      <c r="B48" s="548"/>
      <c r="C48" s="549"/>
      <c r="D48" s="138"/>
      <c r="E48" s="122"/>
      <c r="F48" s="538"/>
      <c r="G48" s="556"/>
      <c r="H48" s="557" t="s">
        <v>116</v>
      </c>
      <c r="I48" s="558"/>
      <c r="J48" s="526"/>
      <c r="K48" s="527"/>
      <c r="L48" s="527"/>
      <c r="M48" s="527"/>
      <c r="N48" s="527"/>
      <c r="O48" s="527"/>
      <c r="P48" s="527"/>
      <c r="Q48" s="528"/>
      <c r="R48" s="24"/>
      <c r="S48" s="6"/>
      <c r="U48" s="15"/>
      <c r="V48" s="15"/>
      <c r="W48" s="15"/>
      <c r="X48" s="15"/>
      <c r="Y48" s="15"/>
    </row>
    <row r="49" spans="1:25" s="8" customFormat="1" ht="18" hidden="1" customHeight="1" outlineLevel="1" thickBot="1">
      <c r="A49" s="547"/>
      <c r="B49" s="548"/>
      <c r="C49" s="549"/>
      <c r="D49" s="142" t="s">
        <v>49</v>
      </c>
      <c r="E49" s="122"/>
      <c r="F49" s="127"/>
      <c r="G49" s="128"/>
      <c r="H49" s="128"/>
      <c r="I49" s="128"/>
      <c r="J49" s="128"/>
      <c r="K49" s="128"/>
      <c r="L49" s="128"/>
      <c r="M49" s="128"/>
      <c r="N49" s="128"/>
      <c r="O49" s="128"/>
      <c r="P49" s="128"/>
      <c r="Q49" s="143"/>
      <c r="R49" s="24"/>
      <c r="S49" s="6"/>
      <c r="U49" s="15"/>
      <c r="V49" s="15"/>
      <c r="W49" s="15"/>
      <c r="X49" s="15"/>
      <c r="Y49" s="15"/>
    </row>
    <row r="50" spans="1:25" s="8" customFormat="1" ht="18" hidden="1" customHeight="1" outlineLevel="1" thickBot="1">
      <c r="A50" s="547"/>
      <c r="B50" s="548"/>
      <c r="C50" s="549"/>
      <c r="D50" s="139" t="s">
        <v>114</v>
      </c>
      <c r="E50" s="122"/>
      <c r="F50" s="127"/>
      <c r="G50" s="128"/>
      <c r="H50" s="128"/>
      <c r="I50" s="128"/>
      <c r="J50" s="128"/>
      <c r="K50" s="128"/>
      <c r="L50" s="128"/>
      <c r="M50" s="128"/>
      <c r="N50" s="128"/>
      <c r="O50" s="128"/>
      <c r="P50" s="128"/>
      <c r="Q50" s="143"/>
      <c r="R50" s="24"/>
      <c r="S50" s="6"/>
      <c r="U50" s="15"/>
      <c r="V50" s="15"/>
      <c r="W50" s="15"/>
      <c r="X50" s="15"/>
      <c r="Y50" s="15"/>
    </row>
    <row r="51" spans="1:25" s="8" customFormat="1" ht="18" hidden="1" customHeight="1" outlineLevel="1" thickBot="1">
      <c r="A51" s="547"/>
      <c r="B51" s="548"/>
      <c r="C51" s="549"/>
      <c r="D51" s="140"/>
      <c r="E51" s="122"/>
      <c r="F51" s="538"/>
      <c r="G51" s="556"/>
      <c r="H51" s="557" t="s">
        <v>117</v>
      </c>
      <c r="I51" s="558"/>
      <c r="J51" s="526"/>
      <c r="K51" s="527"/>
      <c r="L51" s="527"/>
      <c r="M51" s="527"/>
      <c r="N51" s="527"/>
      <c r="O51" s="527"/>
      <c r="P51" s="527"/>
      <c r="Q51" s="528"/>
      <c r="R51" s="24"/>
      <c r="S51" s="6"/>
      <c r="U51" s="15"/>
      <c r="V51" s="15"/>
      <c r="W51" s="15"/>
      <c r="X51" s="15"/>
      <c r="Y51" s="15"/>
    </row>
    <row r="52" spans="1:25" s="8" customFormat="1" ht="18" hidden="1" customHeight="1" outlineLevel="1" thickBot="1">
      <c r="A52" s="547"/>
      <c r="B52" s="548"/>
      <c r="C52" s="549"/>
      <c r="D52" s="142" t="s">
        <v>50</v>
      </c>
      <c r="E52" s="122"/>
      <c r="F52" s="526"/>
      <c r="G52" s="527"/>
      <c r="H52" s="527"/>
      <c r="I52" s="527"/>
      <c r="J52" s="527"/>
      <c r="K52" s="527"/>
      <c r="L52" s="527"/>
      <c r="M52" s="527"/>
      <c r="N52" s="527"/>
      <c r="O52" s="527"/>
      <c r="P52" s="527"/>
      <c r="Q52" s="528"/>
      <c r="R52" s="24"/>
      <c r="S52" s="6"/>
      <c r="U52" s="15"/>
      <c r="V52" s="15"/>
      <c r="W52" s="15"/>
      <c r="X52" s="15"/>
      <c r="Y52" s="15"/>
    </row>
    <row r="53" spans="1:25" s="8" customFormat="1" ht="18" hidden="1" customHeight="1" outlineLevel="1" thickBot="1">
      <c r="A53" s="550"/>
      <c r="B53" s="551"/>
      <c r="C53" s="552"/>
      <c r="D53" s="141" t="s">
        <v>115</v>
      </c>
      <c r="E53" s="122"/>
      <c r="F53" s="526"/>
      <c r="G53" s="527"/>
      <c r="H53" s="527"/>
      <c r="I53" s="527"/>
      <c r="J53" s="527"/>
      <c r="K53" s="527"/>
      <c r="L53" s="527"/>
      <c r="M53" s="527"/>
      <c r="N53" s="527"/>
      <c r="O53" s="527"/>
      <c r="P53" s="527"/>
      <c r="Q53" s="528"/>
      <c r="R53" s="24"/>
      <c r="S53" s="6"/>
      <c r="U53" s="15"/>
      <c r="V53" s="15"/>
      <c r="W53" s="15"/>
      <c r="X53" s="15"/>
      <c r="Y53" s="15"/>
    </row>
    <row r="54" spans="1:25" s="8" customFormat="1" ht="18" hidden="1" customHeight="1" outlineLevel="1" thickBot="1">
      <c r="A54" s="529" t="s">
        <v>113</v>
      </c>
      <c r="B54" s="530"/>
      <c r="C54" s="531"/>
      <c r="D54" s="119" t="s">
        <v>72</v>
      </c>
      <c r="E54" s="120"/>
      <c r="F54" s="504"/>
      <c r="G54" s="505"/>
      <c r="H54" s="516"/>
      <c r="I54" s="535"/>
      <c r="J54" s="536"/>
      <c r="K54" s="536"/>
      <c r="L54" s="536"/>
      <c r="M54" s="536"/>
      <c r="N54" s="536"/>
      <c r="O54" s="536"/>
      <c r="P54" s="536"/>
      <c r="Q54" s="537"/>
      <c r="R54" s="24"/>
      <c r="S54" s="6"/>
      <c r="U54" s="15"/>
      <c r="V54" s="15"/>
      <c r="W54" s="15"/>
      <c r="X54" s="15"/>
      <c r="Y54" s="15"/>
    </row>
    <row r="55" spans="1:25" s="8" customFormat="1" ht="18" hidden="1" customHeight="1" outlineLevel="1" thickBot="1">
      <c r="A55" s="529"/>
      <c r="B55" s="530"/>
      <c r="C55" s="531"/>
      <c r="D55" s="138" t="s">
        <v>73</v>
      </c>
      <c r="E55" s="122"/>
      <c r="F55" s="538"/>
      <c r="G55" s="539"/>
      <c r="H55" s="540"/>
      <c r="I55" s="541"/>
      <c r="J55" s="541"/>
      <c r="K55" s="541"/>
      <c r="L55" s="541"/>
      <c r="M55" s="541"/>
      <c r="N55" s="541"/>
      <c r="O55" s="541"/>
      <c r="P55" s="541"/>
      <c r="Q55" s="542"/>
      <c r="R55" s="24"/>
      <c r="S55" s="6"/>
      <c r="U55" s="15"/>
      <c r="V55" s="15"/>
      <c r="W55" s="15"/>
      <c r="X55" s="15"/>
      <c r="Y55" s="15"/>
    </row>
    <row r="56" spans="1:25" s="8" customFormat="1" ht="18" hidden="1" customHeight="1" outlineLevel="1" thickBot="1">
      <c r="A56" s="529"/>
      <c r="B56" s="530"/>
      <c r="C56" s="531"/>
      <c r="D56" s="141"/>
      <c r="E56" s="122"/>
      <c r="F56" s="127"/>
      <c r="G56" s="128"/>
      <c r="H56" s="543"/>
      <c r="I56" s="541"/>
      <c r="J56" s="541"/>
      <c r="K56" s="541"/>
      <c r="L56" s="541"/>
      <c r="M56" s="541"/>
      <c r="N56" s="541"/>
      <c r="O56" s="541"/>
      <c r="P56" s="541"/>
      <c r="Q56" s="542"/>
      <c r="R56" s="24"/>
      <c r="S56" s="6"/>
      <c r="U56" s="15"/>
      <c r="V56" s="15"/>
      <c r="W56" s="15"/>
      <c r="X56" s="15"/>
      <c r="Y56" s="15"/>
    </row>
    <row r="57" spans="1:25" s="8" customFormat="1" ht="18" hidden="1" customHeight="1" outlineLevel="1" thickBot="1">
      <c r="A57" s="529"/>
      <c r="B57" s="530"/>
      <c r="C57" s="531"/>
      <c r="D57" s="138" t="s">
        <v>74</v>
      </c>
      <c r="E57" s="122"/>
      <c r="F57" s="538"/>
      <c r="G57" s="539"/>
      <c r="H57" s="540"/>
      <c r="I57" s="541"/>
      <c r="J57" s="541"/>
      <c r="K57" s="541"/>
      <c r="L57" s="541"/>
      <c r="M57" s="541"/>
      <c r="N57" s="541"/>
      <c r="O57" s="541"/>
      <c r="P57" s="541"/>
      <c r="Q57" s="542"/>
      <c r="R57" s="24"/>
      <c r="S57" s="6"/>
      <c r="U57" s="15"/>
      <c r="V57" s="15"/>
      <c r="W57" s="15"/>
      <c r="X57" s="15"/>
      <c r="Y57" s="15"/>
    </row>
    <row r="58" spans="1:25" s="8" customFormat="1" ht="27" hidden="1" customHeight="1" outlineLevel="1" thickBot="1">
      <c r="A58" s="532"/>
      <c r="B58" s="533"/>
      <c r="C58" s="534"/>
      <c r="D58" s="144"/>
      <c r="E58" s="122"/>
      <c r="F58" s="145"/>
      <c r="G58" s="146"/>
      <c r="H58" s="543"/>
      <c r="I58" s="541"/>
      <c r="J58" s="541"/>
      <c r="K58" s="541"/>
      <c r="L58" s="541"/>
      <c r="M58" s="541"/>
      <c r="N58" s="541"/>
      <c r="O58" s="541"/>
      <c r="P58" s="541"/>
      <c r="Q58" s="542"/>
      <c r="R58" s="24"/>
      <c r="S58" s="6"/>
      <c r="U58" s="15"/>
      <c r="V58" s="15"/>
      <c r="W58" s="15"/>
      <c r="X58" s="15"/>
      <c r="Y58" s="15"/>
    </row>
    <row r="59" spans="1:25" s="8" customFormat="1" ht="18" hidden="1" customHeight="1" outlineLevel="1" thickBot="1">
      <c r="A59" s="502" t="s">
        <v>118</v>
      </c>
      <c r="B59" s="503"/>
      <c r="C59" s="503"/>
      <c r="D59" s="119" t="s">
        <v>48</v>
      </c>
      <c r="E59" s="120"/>
      <c r="F59" s="504"/>
      <c r="G59" s="505"/>
      <c r="H59" s="506"/>
      <c r="I59" s="27"/>
      <c r="J59" s="27"/>
      <c r="K59" s="99"/>
      <c r="L59" s="99"/>
      <c r="M59" s="99"/>
      <c r="N59" s="99"/>
      <c r="O59" s="99"/>
      <c r="P59" s="99"/>
      <c r="Q59" s="100"/>
      <c r="R59" s="6"/>
      <c r="S59" s="6"/>
      <c r="U59" s="15"/>
      <c r="V59" s="15"/>
      <c r="W59" s="15"/>
      <c r="X59" s="15"/>
      <c r="Y59" s="15"/>
    </row>
    <row r="60" spans="1:25" s="8" customFormat="1" ht="18" hidden="1" customHeight="1" outlineLevel="1" thickBot="1">
      <c r="A60" s="507" t="s">
        <v>102</v>
      </c>
      <c r="B60" s="508"/>
      <c r="C60" s="509"/>
      <c r="D60" s="513" t="s">
        <v>33</v>
      </c>
      <c r="E60" s="514"/>
      <c r="F60" s="514"/>
      <c r="G60" s="515"/>
      <c r="H60" s="504"/>
      <c r="I60" s="505"/>
      <c r="J60" s="516"/>
      <c r="K60" s="5" t="s">
        <v>34</v>
      </c>
      <c r="L60" s="6"/>
      <c r="M60" s="6"/>
      <c r="N60" s="6"/>
      <c r="O60" s="6"/>
      <c r="P60" s="6"/>
      <c r="Q60" s="7"/>
      <c r="R60" s="6"/>
      <c r="S60" s="6"/>
      <c r="U60" s="15"/>
      <c r="V60" s="15"/>
      <c r="W60" s="15"/>
      <c r="X60" s="15"/>
      <c r="Y60" s="15"/>
    </row>
    <row r="61" spans="1:25" s="8" customFormat="1" ht="18" hidden="1" customHeight="1" outlineLevel="1" thickBot="1">
      <c r="A61" s="510"/>
      <c r="B61" s="511"/>
      <c r="C61" s="512"/>
      <c r="D61" s="517" t="s">
        <v>35</v>
      </c>
      <c r="E61" s="518"/>
      <c r="F61" s="518"/>
      <c r="G61" s="519"/>
      <c r="H61" s="520"/>
      <c r="I61" s="521"/>
      <c r="J61" s="522"/>
      <c r="K61" s="9" t="s">
        <v>36</v>
      </c>
      <c r="L61" s="9"/>
      <c r="M61" s="9"/>
      <c r="N61" s="9"/>
      <c r="O61" s="120"/>
      <c r="P61" s="120"/>
      <c r="Q61" s="147"/>
      <c r="R61" s="24"/>
      <c r="S61" s="6"/>
      <c r="U61" s="15"/>
      <c r="V61" s="15"/>
      <c r="W61" s="15"/>
      <c r="X61" s="15"/>
      <c r="Y61" s="15"/>
    </row>
    <row r="62" spans="1:25" ht="18" hidden="1" customHeight="1" outlineLevel="1" thickBot="1">
      <c r="A62" s="510"/>
      <c r="B62" s="511"/>
      <c r="C62" s="512"/>
      <c r="D62" s="523" t="s">
        <v>37</v>
      </c>
      <c r="E62" s="524"/>
      <c r="F62" s="524"/>
      <c r="G62" s="524"/>
      <c r="H62" s="524"/>
      <c r="I62" s="524"/>
      <c r="J62" s="524"/>
      <c r="K62" s="524"/>
      <c r="L62" s="524"/>
      <c r="M62" s="524"/>
      <c r="N62" s="525"/>
      <c r="O62" s="479"/>
      <c r="P62" s="480"/>
      <c r="Q62" s="481"/>
      <c r="R62" s="102"/>
      <c r="S62" s="102"/>
      <c r="T62" s="105"/>
      <c r="U62" s="106"/>
      <c r="V62" s="106"/>
      <c r="W62" s="106"/>
      <c r="X62" s="106"/>
      <c r="Y62" s="106"/>
    </row>
    <row r="63" spans="1:25" ht="18" hidden="1" customHeight="1" outlineLevel="1" thickBot="1">
      <c r="A63" s="482" t="s">
        <v>119</v>
      </c>
      <c r="B63" s="483"/>
      <c r="C63" s="483"/>
      <c r="D63" s="488" t="s">
        <v>307</v>
      </c>
      <c r="E63" s="489"/>
      <c r="F63" s="490"/>
      <c r="G63" s="468"/>
      <c r="H63" s="469"/>
      <c r="I63" s="491" t="s">
        <v>32</v>
      </c>
      <c r="J63" s="492"/>
      <c r="K63" s="492"/>
      <c r="L63" s="492"/>
      <c r="M63" s="492"/>
      <c r="N63" s="493"/>
      <c r="O63" s="494"/>
      <c r="P63" s="494"/>
      <c r="Q63" s="495"/>
      <c r="R63" s="102"/>
      <c r="S63" s="102"/>
      <c r="T63" s="105"/>
      <c r="U63" s="106"/>
      <c r="V63" s="106"/>
      <c r="W63" s="106"/>
      <c r="X63" s="106"/>
      <c r="Y63" s="106"/>
    </row>
    <row r="64" spans="1:25" ht="18" hidden="1" customHeight="1" outlineLevel="1" thickBot="1">
      <c r="A64" s="484"/>
      <c r="B64" s="485"/>
      <c r="C64" s="485"/>
      <c r="D64" s="496" t="s">
        <v>38</v>
      </c>
      <c r="E64" s="497"/>
      <c r="F64" s="498"/>
      <c r="G64" s="468"/>
      <c r="H64" s="469"/>
      <c r="I64" s="491" t="s">
        <v>32</v>
      </c>
      <c r="J64" s="492"/>
      <c r="K64" s="492"/>
      <c r="L64" s="492"/>
      <c r="M64" s="492"/>
      <c r="N64" s="499"/>
      <c r="O64" s="500"/>
      <c r="P64" s="500"/>
      <c r="Q64" s="501"/>
      <c r="R64" s="102"/>
      <c r="S64" s="102"/>
      <c r="T64" s="105"/>
      <c r="U64" s="106"/>
      <c r="V64" s="106"/>
      <c r="W64" s="106"/>
      <c r="X64" s="106"/>
      <c r="Y64" s="106"/>
    </row>
    <row r="65" spans="1:25" s="8" customFormat="1" ht="18" hidden="1" customHeight="1" outlineLevel="1" thickBot="1">
      <c r="A65" s="486"/>
      <c r="B65" s="487"/>
      <c r="C65" s="487"/>
      <c r="D65" s="465" t="s">
        <v>39</v>
      </c>
      <c r="E65" s="466"/>
      <c r="F65" s="467"/>
      <c r="G65" s="468"/>
      <c r="H65" s="469"/>
      <c r="I65" s="148"/>
      <c r="J65" s="149"/>
      <c r="K65" s="149"/>
      <c r="L65" s="103"/>
      <c r="M65" s="103"/>
      <c r="N65" s="103"/>
      <c r="O65" s="150"/>
      <c r="P65" s="150"/>
      <c r="Q65" s="151"/>
      <c r="R65" s="24"/>
      <c r="S65" s="6"/>
      <c r="U65" s="15"/>
      <c r="V65" s="15"/>
      <c r="W65" s="15"/>
      <c r="X65" s="15"/>
      <c r="Y65" s="15"/>
    </row>
    <row r="66" spans="1:25" s="8" customFormat="1" ht="18" hidden="1" customHeight="1" outlineLevel="1" thickBot="1">
      <c r="A66" s="470" t="s">
        <v>103</v>
      </c>
      <c r="B66" s="471"/>
      <c r="C66" s="472"/>
      <c r="D66" s="119" t="s">
        <v>90</v>
      </c>
      <c r="E66" s="120"/>
      <c r="F66" s="473"/>
      <c r="G66" s="474"/>
      <c r="H66" s="475"/>
      <c r="I66" s="476"/>
      <c r="J66" s="477"/>
      <c r="K66" s="477"/>
      <c r="L66" s="477"/>
      <c r="M66" s="477"/>
      <c r="N66" s="477"/>
      <c r="O66" s="477"/>
      <c r="P66" s="477"/>
      <c r="Q66" s="478"/>
      <c r="R66" s="24"/>
      <c r="S66" s="6"/>
      <c r="U66" s="15"/>
      <c r="V66" s="15"/>
      <c r="W66" s="15"/>
      <c r="X66" s="15"/>
      <c r="Y66" s="15"/>
    </row>
    <row r="67" spans="1:25" s="154" customFormat="1" ht="6.75" customHeight="1" collapsed="1" thickBot="1">
      <c r="A67" s="248"/>
      <c r="B67" s="248"/>
      <c r="C67" s="248"/>
      <c r="D67" s="249"/>
      <c r="E67" s="249"/>
      <c r="F67" s="250"/>
      <c r="G67" s="152"/>
      <c r="H67" s="152"/>
      <c r="I67" s="152"/>
      <c r="J67" s="152"/>
      <c r="K67" s="152"/>
      <c r="L67" s="152"/>
      <c r="M67" s="152"/>
      <c r="N67" s="152"/>
      <c r="O67" s="152"/>
      <c r="P67" s="152"/>
      <c r="Q67" s="152"/>
      <c r="R67" s="153"/>
      <c r="S67" s="153"/>
      <c r="U67" s="155"/>
      <c r="V67" s="155"/>
      <c r="W67" s="155"/>
      <c r="X67" s="155"/>
      <c r="Y67" s="155"/>
    </row>
    <row r="68" spans="1:25" s="154" customFormat="1" ht="14.25" customHeight="1" thickBot="1">
      <c r="A68" s="156" t="s">
        <v>51</v>
      </c>
      <c r="B68" s="157"/>
      <c r="C68" s="154" t="s">
        <v>52</v>
      </c>
      <c r="G68" s="158"/>
      <c r="R68" s="153"/>
      <c r="S68" s="153"/>
      <c r="U68" s="155"/>
      <c r="V68" s="155"/>
      <c r="W68" s="155"/>
      <c r="X68" s="155"/>
      <c r="Y68" s="155"/>
    </row>
    <row r="69" spans="1:25" s="154" customFormat="1" ht="14.25" customHeight="1" thickBot="1">
      <c r="A69" s="156"/>
      <c r="B69" s="159"/>
      <c r="C69" s="154" t="s">
        <v>53</v>
      </c>
      <c r="G69" s="158"/>
      <c r="R69" s="153"/>
      <c r="S69" s="153"/>
      <c r="U69" s="155"/>
      <c r="V69" s="155"/>
      <c r="W69" s="155"/>
      <c r="X69" s="155"/>
      <c r="Y69" s="155"/>
    </row>
    <row r="70" spans="1:25" s="154" customFormat="1" ht="14.25" customHeight="1">
      <c r="A70" s="160" t="s">
        <v>54</v>
      </c>
      <c r="B70" s="154" t="s">
        <v>55</v>
      </c>
      <c r="R70" s="153"/>
      <c r="S70" s="153"/>
      <c r="U70" s="155"/>
      <c r="V70" s="155"/>
      <c r="W70" s="155"/>
      <c r="X70" s="155"/>
      <c r="Y70" s="155"/>
    </row>
    <row r="71" spans="1:25" ht="14.25" customHeight="1">
      <c r="A71" s="160" t="s">
        <v>56</v>
      </c>
      <c r="B71" s="331" t="s">
        <v>483</v>
      </c>
      <c r="C71" s="154"/>
      <c r="D71" s="154"/>
      <c r="E71" s="154"/>
      <c r="F71" s="154"/>
      <c r="G71" s="154"/>
      <c r="H71" s="154"/>
      <c r="I71" s="154"/>
      <c r="J71" s="154"/>
      <c r="K71" s="154"/>
      <c r="L71" s="154"/>
      <c r="M71" s="154"/>
      <c r="N71" s="154"/>
      <c r="O71" s="154"/>
      <c r="P71" s="154"/>
      <c r="Q71" s="154"/>
      <c r="R71" s="102"/>
      <c r="S71" s="102"/>
      <c r="T71" s="105"/>
      <c r="U71" s="106"/>
      <c r="V71" s="106"/>
      <c r="W71" s="106"/>
      <c r="X71" s="106"/>
      <c r="Y71" s="106"/>
    </row>
    <row r="72" spans="1:25" hidden="1">
      <c r="A72" s="105"/>
      <c r="B72" s="105"/>
      <c r="C72" s="105"/>
      <c r="D72" s="105"/>
      <c r="E72" s="105"/>
      <c r="F72" s="105"/>
      <c r="G72" s="107"/>
      <c r="H72" s="105"/>
      <c r="I72" s="105"/>
      <c r="J72" s="105"/>
      <c r="K72" s="105"/>
      <c r="L72" s="105"/>
      <c r="M72" s="105"/>
      <c r="N72" s="105"/>
      <c r="O72" s="105"/>
      <c r="P72" s="105"/>
      <c r="Q72" s="105"/>
      <c r="R72" s="102"/>
      <c r="S72" s="102"/>
      <c r="T72" s="105"/>
      <c r="U72" s="106"/>
      <c r="V72" s="106"/>
      <c r="W72" s="106"/>
      <c r="X72" s="106"/>
      <c r="Y72" s="106"/>
    </row>
    <row r="73" spans="1:25" hidden="1">
      <c r="A73" s="105"/>
      <c r="B73" s="105"/>
      <c r="C73" s="105"/>
      <c r="D73" s="105"/>
      <c r="E73" s="105"/>
      <c r="F73" s="105"/>
      <c r="G73" s="107"/>
      <c r="H73" s="105"/>
      <c r="I73" s="105"/>
      <c r="J73" s="105"/>
      <c r="K73" s="105"/>
      <c r="L73" s="105"/>
      <c r="M73" s="105"/>
      <c r="N73" s="105"/>
      <c r="O73" s="105"/>
      <c r="P73" s="105"/>
      <c r="Q73" s="105"/>
      <c r="R73" s="102"/>
      <c r="S73" s="102"/>
      <c r="T73" s="105"/>
      <c r="U73" s="106"/>
      <c r="V73" s="106"/>
      <c r="W73" s="106"/>
      <c r="X73" s="106"/>
      <c r="Y73" s="106"/>
    </row>
    <row r="74" spans="1:25" hidden="1">
      <c r="A74" s="105"/>
      <c r="B74" s="105"/>
      <c r="C74" s="105"/>
      <c r="D74" s="105"/>
      <c r="E74" s="105"/>
      <c r="F74" s="105"/>
      <c r="G74" s="107"/>
      <c r="H74" s="105"/>
      <c r="I74" s="105"/>
      <c r="J74" s="105"/>
      <c r="K74" s="105"/>
      <c r="L74" s="105"/>
      <c r="M74" s="105"/>
      <c r="N74" s="105"/>
      <c r="O74" s="105"/>
      <c r="P74" s="105"/>
      <c r="Q74" s="105"/>
      <c r="R74" s="102"/>
      <c r="S74" s="102"/>
      <c r="T74" s="105"/>
      <c r="U74" s="106"/>
      <c r="V74" s="106"/>
      <c r="W74" s="106"/>
      <c r="X74" s="106"/>
      <c r="Y74" s="106"/>
    </row>
    <row r="75" spans="1:25" hidden="1">
      <c r="A75" s="105"/>
      <c r="B75" s="105"/>
      <c r="C75" s="105"/>
      <c r="D75" s="105"/>
      <c r="E75" s="105"/>
      <c r="F75" s="105"/>
      <c r="G75" s="107"/>
      <c r="H75" s="105"/>
      <c r="I75" s="105"/>
      <c r="J75" s="105"/>
      <c r="K75" s="105"/>
      <c r="L75" s="105"/>
      <c r="M75" s="105"/>
      <c r="N75" s="105"/>
      <c r="O75" s="105"/>
      <c r="P75" s="105"/>
      <c r="Q75" s="105"/>
      <c r="R75" s="102"/>
      <c r="S75" s="102"/>
      <c r="T75" s="105"/>
      <c r="U75" s="106"/>
      <c r="V75" s="106"/>
      <c r="W75" s="106"/>
      <c r="X75" s="106"/>
      <c r="Y75" s="106"/>
    </row>
    <row r="76" spans="1:25" hidden="1">
      <c r="A76" s="105"/>
      <c r="B76" s="105"/>
      <c r="C76" s="105"/>
      <c r="D76" s="105"/>
      <c r="E76" s="105"/>
      <c r="F76" s="105"/>
      <c r="G76" s="107"/>
      <c r="H76" s="105"/>
      <c r="I76" s="105"/>
      <c r="J76" s="105"/>
      <c r="K76" s="105"/>
      <c r="L76" s="105"/>
      <c r="M76" s="105"/>
      <c r="N76" s="105"/>
      <c r="O76" s="105"/>
      <c r="P76" s="105"/>
      <c r="Q76" s="105"/>
      <c r="R76" s="102"/>
      <c r="S76" s="102"/>
      <c r="T76" s="105"/>
      <c r="U76" s="106"/>
      <c r="V76" s="106"/>
      <c r="W76" s="106"/>
      <c r="X76" s="106"/>
      <c r="Y76" s="106"/>
    </row>
    <row r="77" spans="1:25" hidden="1">
      <c r="A77" s="105"/>
      <c r="B77" s="105"/>
      <c r="C77" s="105"/>
      <c r="D77" s="105"/>
      <c r="E77" s="105"/>
      <c r="F77" s="105"/>
      <c r="G77" s="107"/>
      <c r="H77" s="105"/>
      <c r="I77" s="105"/>
      <c r="J77" s="105"/>
      <c r="K77" s="105"/>
      <c r="L77" s="105"/>
      <c r="M77" s="105"/>
      <c r="N77" s="105"/>
      <c r="O77" s="105"/>
      <c r="P77" s="105"/>
      <c r="Q77" s="105"/>
      <c r="R77" s="102"/>
      <c r="S77" s="102"/>
      <c r="T77" s="105"/>
      <c r="U77" s="106"/>
      <c r="V77" s="106"/>
      <c r="W77" s="106"/>
      <c r="X77" s="106"/>
      <c r="Y77" s="106"/>
    </row>
    <row r="78" spans="1:25" hidden="1">
      <c r="A78" s="105"/>
      <c r="B78" s="105"/>
      <c r="C78" s="105"/>
      <c r="D78" s="105"/>
      <c r="E78" s="105"/>
      <c r="F78" s="105"/>
      <c r="G78" s="107"/>
      <c r="H78" s="105"/>
      <c r="I78" s="105"/>
      <c r="J78" s="105"/>
      <c r="K78" s="105"/>
      <c r="L78" s="105"/>
      <c r="M78" s="105"/>
      <c r="N78" s="105"/>
      <c r="O78" s="105"/>
      <c r="P78" s="105"/>
      <c r="Q78" s="105"/>
      <c r="R78" s="102"/>
      <c r="S78" s="102"/>
      <c r="T78" s="105"/>
      <c r="U78" s="106"/>
      <c r="V78" s="106"/>
      <c r="W78" s="106"/>
      <c r="X78" s="106"/>
      <c r="Y78" s="106"/>
    </row>
    <row r="79" spans="1:25" hidden="1">
      <c r="A79" s="105"/>
      <c r="B79" s="105"/>
      <c r="C79" s="105"/>
      <c r="D79" s="105"/>
      <c r="E79" s="105"/>
      <c r="F79" s="105"/>
      <c r="G79" s="107"/>
      <c r="H79" s="105"/>
      <c r="I79" s="105"/>
      <c r="J79" s="105"/>
      <c r="K79" s="105"/>
      <c r="L79" s="105"/>
      <c r="M79" s="105"/>
      <c r="N79" s="105"/>
      <c r="O79" s="105"/>
      <c r="P79" s="105"/>
      <c r="Q79" s="105"/>
      <c r="R79" s="102"/>
      <c r="S79" s="102"/>
      <c r="T79" s="105"/>
      <c r="U79" s="106"/>
      <c r="V79" s="106"/>
      <c r="W79" s="106"/>
      <c r="X79" s="106"/>
      <c r="Y79" s="106"/>
    </row>
    <row r="80" spans="1:25" hidden="1">
      <c r="A80" s="105"/>
      <c r="B80" s="105"/>
      <c r="C80" s="105"/>
      <c r="D80" s="105"/>
      <c r="E80" s="105"/>
      <c r="F80" s="105"/>
      <c r="G80" s="107"/>
      <c r="H80" s="105"/>
      <c r="I80" s="105"/>
      <c r="J80" s="105"/>
      <c r="K80" s="105"/>
      <c r="L80" s="105"/>
      <c r="M80" s="105"/>
      <c r="N80" s="105"/>
      <c r="O80" s="105"/>
      <c r="P80" s="105"/>
      <c r="Q80" s="105"/>
      <c r="R80" s="102"/>
      <c r="S80" s="102"/>
      <c r="T80" s="105"/>
      <c r="U80" s="106"/>
      <c r="V80" s="106"/>
      <c r="W80" s="106"/>
      <c r="X80" s="106"/>
      <c r="Y80" s="106"/>
    </row>
    <row r="81" spans="1:25" ht="60" hidden="1" customHeight="1">
      <c r="A81" s="463" t="s">
        <v>123</v>
      </c>
      <c r="B81" s="464"/>
      <c r="C81" s="464"/>
      <c r="D81" s="464"/>
      <c r="E81" s="464"/>
      <c r="F81" s="464"/>
      <c r="G81" s="464"/>
      <c r="H81" s="464"/>
      <c r="I81" s="464"/>
      <c r="J81" s="464"/>
      <c r="K81" s="464"/>
      <c r="L81" s="464"/>
      <c r="M81" s="464"/>
      <c r="N81" s="464"/>
      <c r="O81" s="464"/>
      <c r="P81" s="464"/>
      <c r="Q81" s="464"/>
      <c r="R81" s="102"/>
      <c r="S81" s="102"/>
      <c r="T81" s="105"/>
      <c r="U81" s="106"/>
      <c r="V81" s="106"/>
      <c r="W81" s="106"/>
      <c r="X81" s="106"/>
      <c r="Y81" s="106"/>
    </row>
    <row r="82" spans="1:25" hidden="1">
      <c r="A82" s="105"/>
      <c r="B82" s="105"/>
      <c r="C82" s="105"/>
      <c r="D82" s="105"/>
      <c r="E82" s="105"/>
      <c r="F82" s="105"/>
      <c r="G82" s="107"/>
      <c r="H82" s="105"/>
      <c r="I82" s="105"/>
      <c r="J82" s="105"/>
      <c r="K82" s="105"/>
      <c r="L82" s="105"/>
      <c r="M82" s="105"/>
      <c r="N82" s="105"/>
      <c r="O82" s="105"/>
      <c r="P82" s="105"/>
      <c r="Q82" s="105"/>
      <c r="R82" s="102"/>
      <c r="S82" s="102"/>
      <c r="T82" s="105"/>
      <c r="U82" s="106"/>
      <c r="V82" s="106"/>
      <c r="W82" s="106"/>
      <c r="X82" s="106"/>
      <c r="Y82" s="106"/>
    </row>
    <row r="83" spans="1:25" hidden="1">
      <c r="A83" s="105"/>
      <c r="B83" s="105"/>
      <c r="C83" s="105"/>
      <c r="D83" s="105"/>
      <c r="E83" s="105"/>
      <c r="F83" s="105"/>
      <c r="G83" s="107"/>
      <c r="H83" s="105"/>
      <c r="I83" s="105"/>
      <c r="J83" s="105"/>
      <c r="K83" s="105"/>
      <c r="L83" s="105"/>
      <c r="M83" s="105"/>
      <c r="N83" s="105"/>
      <c r="O83" s="105"/>
      <c r="P83" s="105"/>
      <c r="Q83" s="105"/>
      <c r="R83" s="102"/>
      <c r="S83" s="102"/>
      <c r="T83" s="105"/>
      <c r="U83" s="105"/>
      <c r="V83" s="105"/>
      <c r="W83" s="105"/>
      <c r="X83" s="105"/>
      <c r="Y83" s="105"/>
    </row>
    <row r="84" spans="1:25" hidden="1">
      <c r="A84" s="105"/>
      <c r="B84" s="105"/>
      <c r="C84" s="105"/>
      <c r="D84" s="105"/>
      <c r="E84" s="105"/>
      <c r="F84" s="105"/>
      <c r="G84" s="107"/>
      <c r="H84" s="105"/>
      <c r="I84" s="105"/>
      <c r="J84" s="105"/>
      <c r="K84" s="105"/>
      <c r="L84" s="105"/>
      <c r="M84" s="105"/>
      <c r="N84" s="105"/>
      <c r="O84" s="105"/>
      <c r="P84" s="105"/>
      <c r="Q84" s="105"/>
      <c r="R84" s="102"/>
      <c r="S84" s="102"/>
      <c r="T84" s="105"/>
      <c r="U84" s="105"/>
      <c r="V84" s="105"/>
      <c r="W84" s="105"/>
      <c r="X84" s="105"/>
      <c r="Y84" s="105"/>
    </row>
    <row r="85" spans="1:25" hidden="1">
      <c r="A85" s="105"/>
      <c r="B85" s="105"/>
      <c r="C85" s="105"/>
      <c r="D85" s="105"/>
      <c r="E85" s="105"/>
      <c r="F85" s="105"/>
      <c r="G85" s="107"/>
      <c r="H85" s="105"/>
      <c r="I85" s="105"/>
      <c r="J85" s="105"/>
      <c r="K85" s="105"/>
      <c r="L85" s="105"/>
      <c r="M85" s="105"/>
      <c r="N85" s="105"/>
      <c r="O85" s="105"/>
      <c r="P85" s="105"/>
      <c r="Q85" s="105"/>
      <c r="R85" s="102"/>
      <c r="S85" s="102"/>
      <c r="T85" s="105"/>
      <c r="U85" s="105"/>
      <c r="V85" s="105"/>
      <c r="W85" s="105"/>
      <c r="X85" s="105"/>
      <c r="Y85" s="105"/>
    </row>
    <row r="86" spans="1:25" hidden="1">
      <c r="A86" s="105"/>
      <c r="B86" s="105"/>
      <c r="C86" s="105"/>
      <c r="D86" s="105"/>
      <c r="E86" s="105"/>
      <c r="F86" s="105"/>
      <c r="G86" s="107"/>
      <c r="H86" s="105"/>
      <c r="I86" s="105"/>
      <c r="J86" s="105"/>
      <c r="K86" s="105"/>
      <c r="L86" s="105"/>
      <c r="M86" s="105"/>
      <c r="N86" s="105"/>
      <c r="O86" s="105"/>
      <c r="P86" s="105"/>
      <c r="Q86" s="105"/>
      <c r="R86" s="102"/>
      <c r="S86" s="102"/>
      <c r="T86" s="105"/>
      <c r="U86" s="105"/>
      <c r="V86" s="105"/>
      <c r="W86" s="105"/>
      <c r="X86" s="105"/>
      <c r="Y86" s="105"/>
    </row>
    <row r="87" spans="1:25" hidden="1">
      <c r="A87" s="105"/>
      <c r="B87" s="105"/>
      <c r="C87" s="105"/>
      <c r="D87" s="105"/>
      <c r="E87" s="105"/>
      <c r="F87" s="105"/>
      <c r="G87" s="107"/>
      <c r="H87" s="105"/>
      <c r="I87" s="105"/>
      <c r="J87" s="105"/>
      <c r="K87" s="105"/>
      <c r="L87" s="105"/>
      <c r="M87" s="105"/>
      <c r="N87" s="105"/>
      <c r="O87" s="105"/>
      <c r="P87" s="105"/>
      <c r="Q87" s="105"/>
      <c r="R87" s="102"/>
      <c r="S87" s="102"/>
      <c r="T87" s="105"/>
      <c r="U87" s="105"/>
      <c r="V87" s="105"/>
      <c r="W87" s="105"/>
      <c r="X87" s="105"/>
      <c r="Y87" s="105"/>
    </row>
    <row r="88" spans="1:25" hidden="1">
      <c r="A88" s="105"/>
      <c r="B88" s="105"/>
      <c r="C88" s="105"/>
      <c r="D88" s="105"/>
      <c r="E88" s="105"/>
      <c r="F88" s="105"/>
      <c r="G88" s="107"/>
      <c r="H88" s="105"/>
      <c r="I88" s="105"/>
      <c r="J88" s="105"/>
      <c r="K88" s="105"/>
      <c r="L88" s="105"/>
      <c r="M88" s="105"/>
      <c r="N88" s="105"/>
      <c r="O88" s="105"/>
      <c r="P88" s="105"/>
      <c r="Q88" s="105"/>
      <c r="R88" s="102"/>
      <c r="S88" s="102"/>
      <c r="T88" s="105"/>
      <c r="U88" s="105"/>
      <c r="V88" s="105"/>
      <c r="W88" s="105"/>
      <c r="X88" s="105"/>
      <c r="Y88" s="105"/>
    </row>
    <row r="89" spans="1:25" hidden="1">
      <c r="A89" s="105"/>
      <c r="B89" s="105"/>
      <c r="C89" s="105"/>
      <c r="D89" s="105"/>
      <c r="E89" s="105"/>
      <c r="F89" s="105"/>
      <c r="G89" s="107"/>
      <c r="H89" s="105"/>
      <c r="I89" s="105"/>
      <c r="J89" s="105"/>
      <c r="K89" s="105"/>
      <c r="L89" s="105"/>
      <c r="M89" s="105"/>
      <c r="N89" s="105"/>
      <c r="O89" s="105"/>
      <c r="P89" s="105"/>
      <c r="Q89" s="105"/>
      <c r="R89" s="102"/>
      <c r="S89" s="102"/>
      <c r="T89" s="105"/>
      <c r="U89" s="105"/>
      <c r="V89" s="105"/>
      <c r="W89" s="105"/>
      <c r="X89" s="105"/>
      <c r="Y89" s="105"/>
    </row>
    <row r="90" spans="1:25" hidden="1">
      <c r="A90" s="105"/>
      <c r="B90" s="105"/>
      <c r="C90" s="105"/>
      <c r="D90" s="105"/>
      <c r="E90" s="105"/>
      <c r="F90" s="105"/>
      <c r="G90" s="107"/>
      <c r="H90" s="105"/>
      <c r="I90" s="105"/>
      <c r="J90" s="105"/>
      <c r="K90" s="105"/>
      <c r="L90" s="105"/>
      <c r="M90" s="105"/>
      <c r="N90" s="105"/>
      <c r="O90" s="105"/>
      <c r="P90" s="105"/>
      <c r="Q90" s="105"/>
      <c r="R90" s="102"/>
      <c r="S90" s="102"/>
      <c r="T90" s="105"/>
      <c r="U90" s="105"/>
      <c r="V90" s="105"/>
      <c r="W90" s="105"/>
      <c r="X90" s="105"/>
      <c r="Y90" s="105"/>
    </row>
    <row r="91" spans="1:25" ht="60" hidden="1" customHeight="1">
      <c r="A91" s="463" t="s">
        <v>124</v>
      </c>
      <c r="B91" s="464"/>
      <c r="C91" s="464"/>
      <c r="D91" s="464"/>
      <c r="E91" s="464"/>
      <c r="F91" s="464"/>
      <c r="G91" s="464"/>
      <c r="H91" s="464"/>
      <c r="I91" s="464"/>
      <c r="J91" s="464"/>
      <c r="K91" s="464"/>
      <c r="L91" s="464"/>
      <c r="M91" s="464"/>
      <c r="N91" s="464"/>
      <c r="O91" s="464"/>
      <c r="P91" s="464"/>
      <c r="Q91" s="464"/>
      <c r="R91" s="102"/>
      <c r="S91" s="102"/>
      <c r="T91" s="105"/>
      <c r="U91" s="105"/>
      <c r="V91" s="105"/>
      <c r="W91" s="105"/>
      <c r="X91" s="105"/>
      <c r="Y91" s="105"/>
    </row>
    <row r="92" spans="1:25" hidden="1">
      <c r="A92" s="105"/>
      <c r="B92" s="105"/>
      <c r="C92" s="105"/>
      <c r="D92" s="105"/>
      <c r="E92" s="105"/>
      <c r="F92" s="105"/>
      <c r="G92" s="107"/>
      <c r="H92" s="105"/>
      <c r="I92" s="105"/>
      <c r="J92" s="105"/>
      <c r="K92" s="105"/>
      <c r="L92" s="105"/>
      <c r="M92" s="105"/>
      <c r="N92" s="105"/>
      <c r="O92" s="105"/>
      <c r="P92" s="105"/>
      <c r="Q92" s="105"/>
      <c r="R92" s="102"/>
      <c r="S92" s="102"/>
      <c r="T92" s="105"/>
      <c r="U92" s="105"/>
      <c r="V92" s="105"/>
      <c r="W92" s="105"/>
      <c r="X92" s="105"/>
      <c r="Y92" s="105"/>
    </row>
    <row r="93" spans="1:25" hidden="1">
      <c r="A93" s="105"/>
      <c r="B93" s="105"/>
      <c r="C93" s="105"/>
      <c r="D93" s="105"/>
      <c r="E93" s="105"/>
      <c r="F93" s="105"/>
      <c r="G93" s="107"/>
      <c r="H93" s="105"/>
      <c r="I93" s="105"/>
      <c r="J93" s="105"/>
      <c r="K93" s="105"/>
      <c r="L93" s="105"/>
      <c r="M93" s="105"/>
      <c r="N93" s="105"/>
      <c r="O93" s="105"/>
      <c r="P93" s="105"/>
      <c r="Q93" s="105"/>
      <c r="R93" s="102"/>
      <c r="S93" s="102"/>
      <c r="T93" s="105"/>
      <c r="U93" s="105"/>
      <c r="V93" s="105"/>
      <c r="W93" s="105"/>
      <c r="X93" s="105"/>
      <c r="Y93" s="105"/>
    </row>
    <row r="94" spans="1:25" hidden="1">
      <c r="A94" s="105"/>
      <c r="B94" s="105"/>
      <c r="C94" s="105"/>
      <c r="D94" s="105"/>
      <c r="E94" s="105"/>
      <c r="F94" s="105"/>
      <c r="G94" s="107"/>
      <c r="H94" s="105"/>
      <c r="I94" s="105"/>
      <c r="J94" s="105"/>
      <c r="K94" s="105"/>
      <c r="L94" s="105"/>
      <c r="M94" s="105"/>
      <c r="N94" s="105"/>
      <c r="O94" s="105"/>
      <c r="P94" s="105"/>
      <c r="Q94" s="105"/>
      <c r="R94" s="102"/>
      <c r="S94" s="102"/>
      <c r="T94" s="105"/>
      <c r="U94" s="105"/>
      <c r="V94" s="105"/>
      <c r="W94" s="105"/>
      <c r="X94" s="105"/>
      <c r="Y94" s="105"/>
    </row>
    <row r="95" spans="1:25" hidden="1">
      <c r="A95" s="105"/>
      <c r="B95" s="105"/>
      <c r="C95" s="105"/>
      <c r="D95" s="105"/>
      <c r="E95" s="105"/>
      <c r="F95" s="105"/>
      <c r="G95" s="107"/>
      <c r="H95" s="105"/>
      <c r="I95" s="105"/>
      <c r="J95" s="105"/>
      <c r="K95" s="105"/>
      <c r="L95" s="105"/>
      <c r="M95" s="105"/>
      <c r="N95" s="105"/>
      <c r="O95" s="105"/>
      <c r="P95" s="105"/>
      <c r="Q95" s="105"/>
      <c r="R95" s="102"/>
      <c r="S95" s="102"/>
      <c r="T95" s="105"/>
      <c r="U95" s="105"/>
      <c r="V95" s="105"/>
      <c r="W95" s="105"/>
      <c r="X95" s="105"/>
      <c r="Y95" s="105"/>
    </row>
    <row r="96" spans="1:25" hidden="1">
      <c r="A96" s="105"/>
      <c r="B96" s="105"/>
      <c r="C96" s="105"/>
      <c r="D96" s="105"/>
      <c r="E96" s="105"/>
      <c r="F96" s="105"/>
      <c r="G96" s="107"/>
      <c r="H96" s="105"/>
      <c r="I96" s="105"/>
      <c r="J96" s="105"/>
      <c r="K96" s="105"/>
      <c r="L96" s="105"/>
      <c r="M96" s="105"/>
      <c r="N96" s="105"/>
      <c r="O96" s="105"/>
      <c r="P96" s="105"/>
      <c r="Q96" s="105"/>
      <c r="R96" s="102"/>
      <c r="S96" s="102"/>
      <c r="T96" s="105"/>
      <c r="U96" s="105"/>
      <c r="V96" s="105"/>
      <c r="W96" s="105"/>
      <c r="X96" s="105"/>
      <c r="Y96" s="105"/>
    </row>
    <row r="97" spans="1:25" hidden="1">
      <c r="A97" s="105"/>
      <c r="B97" s="105"/>
      <c r="C97" s="105"/>
      <c r="D97" s="105"/>
      <c r="E97" s="105"/>
      <c r="F97" s="105"/>
      <c r="G97" s="107"/>
      <c r="H97" s="105"/>
      <c r="I97" s="105"/>
      <c r="J97" s="105"/>
      <c r="K97" s="105"/>
      <c r="L97" s="105"/>
      <c r="M97" s="105"/>
      <c r="N97" s="105"/>
      <c r="O97" s="105"/>
      <c r="P97" s="105"/>
      <c r="Q97" s="105"/>
      <c r="R97" s="102"/>
      <c r="S97" s="102"/>
      <c r="T97" s="105"/>
      <c r="U97" s="105"/>
      <c r="V97" s="105"/>
      <c r="W97" s="105"/>
      <c r="X97" s="105"/>
      <c r="Y97" s="105"/>
    </row>
    <row r="98" spans="1:25" hidden="1">
      <c r="A98" s="105"/>
      <c r="B98" s="105"/>
      <c r="C98" s="105"/>
      <c r="D98" s="105"/>
      <c r="E98" s="105"/>
      <c r="F98" s="105"/>
      <c r="G98" s="107"/>
      <c r="H98" s="105"/>
      <c r="I98" s="105"/>
      <c r="J98" s="105"/>
      <c r="K98" s="105"/>
      <c r="L98" s="105"/>
      <c r="M98" s="105"/>
      <c r="N98" s="105"/>
      <c r="O98" s="105"/>
      <c r="P98" s="105"/>
      <c r="Q98" s="105"/>
      <c r="R98" s="102"/>
      <c r="S98" s="102"/>
      <c r="T98" s="105"/>
      <c r="U98" s="105"/>
      <c r="V98" s="105"/>
      <c r="W98" s="105"/>
      <c r="X98" s="105"/>
      <c r="Y98" s="105"/>
    </row>
    <row r="99" spans="1:25" hidden="1">
      <c r="A99" s="105"/>
      <c r="B99" s="105"/>
      <c r="C99" s="105"/>
      <c r="D99" s="105"/>
      <c r="E99" s="105"/>
      <c r="F99" s="105"/>
      <c r="G99" s="107"/>
      <c r="H99" s="105"/>
      <c r="I99" s="105"/>
      <c r="J99" s="105"/>
      <c r="K99" s="105"/>
      <c r="L99" s="105"/>
      <c r="M99" s="105"/>
      <c r="N99" s="105"/>
      <c r="O99" s="105"/>
      <c r="P99" s="105"/>
      <c r="Q99" s="105"/>
      <c r="R99" s="102"/>
      <c r="S99" s="102"/>
      <c r="T99" s="105"/>
      <c r="U99" s="105"/>
      <c r="V99" s="105"/>
      <c r="W99" s="105"/>
      <c r="X99" s="105"/>
      <c r="Y99" s="105"/>
    </row>
    <row r="100" spans="1:25" hidden="1">
      <c r="A100" s="105"/>
      <c r="B100" s="105"/>
      <c r="C100" s="105"/>
      <c r="D100" s="105"/>
      <c r="E100" s="105"/>
      <c r="F100" s="105"/>
      <c r="G100" s="107"/>
      <c r="H100" s="105"/>
      <c r="I100" s="105"/>
      <c r="J100" s="105"/>
      <c r="K100" s="105"/>
      <c r="L100" s="105"/>
      <c r="M100" s="105"/>
      <c r="N100" s="105"/>
      <c r="O100" s="105"/>
      <c r="P100" s="105"/>
      <c r="Q100" s="105"/>
      <c r="R100" s="102"/>
      <c r="S100" s="102"/>
      <c r="T100" s="105"/>
      <c r="U100" s="105"/>
      <c r="V100" s="105"/>
      <c r="W100" s="105"/>
      <c r="X100" s="105"/>
      <c r="Y100" s="105"/>
    </row>
    <row r="101" spans="1:25" ht="60" hidden="1" customHeight="1">
      <c r="A101" s="463" t="s">
        <v>125</v>
      </c>
      <c r="B101" s="464"/>
      <c r="C101" s="464"/>
      <c r="D101" s="464"/>
      <c r="E101" s="464"/>
      <c r="F101" s="464"/>
      <c r="G101" s="464"/>
      <c r="H101" s="464"/>
      <c r="I101" s="464"/>
      <c r="J101" s="464"/>
      <c r="K101" s="464"/>
      <c r="L101" s="464"/>
      <c r="M101" s="464"/>
      <c r="N101" s="464"/>
      <c r="O101" s="464"/>
      <c r="P101" s="464"/>
      <c r="Q101" s="464"/>
      <c r="R101" s="102"/>
      <c r="S101" s="102"/>
      <c r="T101" s="105"/>
      <c r="U101" s="105"/>
      <c r="V101" s="105"/>
      <c r="W101" s="105"/>
      <c r="X101" s="105"/>
      <c r="Y101" s="105"/>
    </row>
    <row r="102" spans="1:25" hidden="1">
      <c r="A102" s="105"/>
      <c r="B102" s="105"/>
      <c r="C102" s="105"/>
      <c r="D102" s="105"/>
      <c r="E102" s="105"/>
      <c r="F102" s="105"/>
      <c r="G102" s="107"/>
      <c r="H102" s="105"/>
      <c r="I102" s="105"/>
      <c r="J102" s="105"/>
      <c r="K102" s="105"/>
      <c r="L102" s="105"/>
      <c r="M102" s="105"/>
      <c r="N102" s="105"/>
      <c r="O102" s="105"/>
      <c r="P102" s="105"/>
      <c r="Q102" s="105"/>
      <c r="R102" s="102"/>
      <c r="S102" s="102"/>
      <c r="T102" s="105"/>
      <c r="U102" s="105"/>
      <c r="V102" s="105"/>
      <c r="W102" s="105"/>
      <c r="X102" s="105"/>
      <c r="Y102" s="105"/>
    </row>
    <row r="103" spans="1:25" hidden="1">
      <c r="A103" s="105"/>
      <c r="B103" s="105"/>
      <c r="C103" s="105"/>
      <c r="D103" s="105"/>
      <c r="E103" s="105"/>
      <c r="F103" s="105"/>
      <c r="G103" s="107"/>
      <c r="H103" s="105"/>
      <c r="I103" s="105"/>
      <c r="J103" s="105"/>
      <c r="K103" s="105"/>
      <c r="L103" s="105"/>
      <c r="M103" s="105"/>
      <c r="N103" s="105"/>
      <c r="O103" s="105"/>
      <c r="P103" s="105"/>
      <c r="Q103" s="105"/>
      <c r="R103" s="102"/>
      <c r="S103" s="102"/>
      <c r="T103" s="105"/>
      <c r="U103" s="105"/>
      <c r="V103" s="105"/>
      <c r="W103" s="105"/>
      <c r="X103" s="105"/>
      <c r="Y103" s="105"/>
    </row>
    <row r="104" spans="1:25" hidden="1">
      <c r="A104" s="105"/>
      <c r="B104" s="105"/>
      <c r="C104" s="105"/>
      <c r="D104" s="105"/>
      <c r="E104" s="105"/>
      <c r="F104" s="105"/>
      <c r="G104" s="107"/>
      <c r="H104" s="105"/>
      <c r="I104" s="105"/>
      <c r="J104" s="105"/>
      <c r="K104" s="105"/>
      <c r="L104" s="105"/>
      <c r="M104" s="105"/>
      <c r="N104" s="105"/>
      <c r="O104" s="105"/>
      <c r="P104" s="105"/>
      <c r="Q104" s="105"/>
      <c r="R104" s="102"/>
      <c r="S104" s="102"/>
      <c r="T104" s="105"/>
      <c r="U104" s="105"/>
      <c r="V104" s="105"/>
      <c r="W104" s="105"/>
      <c r="X104" s="105"/>
      <c r="Y104" s="105"/>
    </row>
    <row r="105" spans="1:25" hidden="1">
      <c r="A105" s="105"/>
      <c r="B105" s="105"/>
      <c r="C105" s="105"/>
      <c r="D105" s="105"/>
      <c r="E105" s="105"/>
      <c r="F105" s="105"/>
      <c r="G105" s="107"/>
      <c r="H105" s="105"/>
      <c r="I105" s="105"/>
      <c r="J105" s="105"/>
      <c r="K105" s="105"/>
      <c r="L105" s="105"/>
      <c r="M105" s="105"/>
      <c r="N105" s="105"/>
      <c r="O105" s="105"/>
      <c r="P105" s="105"/>
      <c r="Q105" s="105"/>
      <c r="R105" s="102"/>
      <c r="S105" s="102"/>
      <c r="T105" s="105"/>
      <c r="U105" s="105"/>
      <c r="V105" s="105"/>
      <c r="W105" s="105"/>
      <c r="X105" s="105"/>
      <c r="Y105" s="105"/>
    </row>
    <row r="106" spans="1:25" hidden="1">
      <c r="A106" s="105"/>
      <c r="B106" s="105"/>
      <c r="C106" s="105"/>
      <c r="D106" s="105"/>
      <c r="E106" s="105"/>
      <c r="F106" s="105"/>
      <c r="G106" s="107"/>
      <c r="H106" s="105"/>
      <c r="I106" s="105"/>
      <c r="J106" s="105"/>
      <c r="K106" s="105"/>
      <c r="L106" s="105"/>
      <c r="M106" s="105"/>
      <c r="N106" s="105"/>
      <c r="O106" s="105"/>
      <c r="P106" s="105"/>
      <c r="Q106" s="105"/>
      <c r="R106" s="102"/>
      <c r="S106" s="102"/>
      <c r="T106" s="105"/>
      <c r="U106" s="105"/>
      <c r="V106" s="105"/>
      <c r="W106" s="105"/>
      <c r="X106" s="105"/>
      <c r="Y106" s="105"/>
    </row>
    <row r="107" spans="1:25" hidden="1">
      <c r="A107" s="105"/>
      <c r="B107" s="105"/>
      <c r="C107" s="105"/>
      <c r="D107" s="105"/>
      <c r="E107" s="105"/>
      <c r="F107" s="105"/>
      <c r="G107" s="107"/>
      <c r="H107" s="105"/>
      <c r="I107" s="105"/>
      <c r="J107" s="105"/>
      <c r="K107" s="105"/>
      <c r="L107" s="105"/>
      <c r="M107" s="105"/>
      <c r="N107" s="105"/>
      <c r="O107" s="105"/>
      <c r="P107" s="105"/>
      <c r="Q107" s="105"/>
      <c r="R107" s="102"/>
      <c r="S107" s="102"/>
      <c r="T107" s="105"/>
      <c r="U107" s="105"/>
      <c r="V107" s="105"/>
      <c r="W107" s="105"/>
      <c r="X107" s="105"/>
      <c r="Y107" s="105"/>
    </row>
    <row r="108" spans="1:25" hidden="1">
      <c r="A108" s="105"/>
      <c r="B108" s="105"/>
      <c r="C108" s="105"/>
      <c r="D108" s="105"/>
      <c r="E108" s="105"/>
      <c r="F108" s="105"/>
      <c r="G108" s="107"/>
      <c r="H108" s="105"/>
      <c r="I108" s="105"/>
      <c r="J108" s="105"/>
      <c r="K108" s="105"/>
      <c r="L108" s="105"/>
      <c r="M108" s="105"/>
      <c r="N108" s="105"/>
      <c r="O108" s="105"/>
      <c r="P108" s="105"/>
      <c r="Q108" s="105"/>
      <c r="R108" s="102"/>
      <c r="S108" s="102"/>
      <c r="T108" s="105"/>
      <c r="U108" s="105"/>
      <c r="V108" s="105"/>
      <c r="W108" s="105"/>
      <c r="X108" s="105"/>
      <c r="Y108" s="105"/>
    </row>
    <row r="109" spans="1:25" hidden="1">
      <c r="A109" s="105"/>
      <c r="B109" s="105"/>
      <c r="C109" s="105"/>
      <c r="D109" s="105"/>
      <c r="E109" s="105"/>
      <c r="F109" s="105"/>
      <c r="G109" s="107"/>
      <c r="H109" s="105"/>
      <c r="I109" s="105"/>
      <c r="J109" s="105"/>
      <c r="K109" s="105"/>
      <c r="L109" s="105"/>
      <c r="M109" s="105"/>
      <c r="N109" s="105"/>
      <c r="O109" s="105"/>
      <c r="P109" s="105"/>
      <c r="Q109" s="105"/>
      <c r="R109" s="102"/>
      <c r="S109" s="102"/>
      <c r="T109" s="105"/>
      <c r="U109" s="105"/>
      <c r="V109" s="105"/>
      <c r="W109" s="105"/>
      <c r="X109" s="105"/>
      <c r="Y109" s="105"/>
    </row>
    <row r="110" spans="1:25" hidden="1">
      <c r="A110" s="105"/>
      <c r="B110" s="105"/>
      <c r="C110" s="105"/>
      <c r="D110" s="105"/>
      <c r="E110" s="105"/>
      <c r="F110" s="105"/>
      <c r="G110" s="107"/>
      <c r="H110" s="105"/>
      <c r="I110" s="105"/>
      <c r="J110" s="105"/>
      <c r="K110" s="105"/>
      <c r="L110" s="105"/>
      <c r="M110" s="105"/>
      <c r="N110" s="105"/>
      <c r="O110" s="105"/>
      <c r="P110" s="105"/>
      <c r="Q110" s="105"/>
      <c r="R110" s="102"/>
      <c r="S110" s="102"/>
      <c r="T110" s="105"/>
      <c r="U110" s="105"/>
      <c r="V110" s="105"/>
      <c r="W110" s="105"/>
      <c r="X110" s="105"/>
      <c r="Y110" s="105"/>
    </row>
    <row r="111" spans="1:25" ht="60" hidden="1" customHeight="1">
      <c r="A111" s="463" t="s">
        <v>126</v>
      </c>
      <c r="B111" s="464"/>
      <c r="C111" s="464"/>
      <c r="D111" s="464"/>
      <c r="E111" s="464"/>
      <c r="F111" s="464"/>
      <c r="G111" s="464"/>
      <c r="H111" s="464"/>
      <c r="I111" s="464"/>
      <c r="J111" s="464"/>
      <c r="K111" s="464"/>
      <c r="L111" s="464"/>
      <c r="M111" s="464"/>
      <c r="N111" s="464"/>
      <c r="O111" s="464"/>
      <c r="P111" s="464"/>
      <c r="Q111" s="464"/>
      <c r="R111" s="102"/>
      <c r="S111" s="102"/>
      <c r="T111" s="105"/>
      <c r="U111" s="105"/>
      <c r="V111" s="105"/>
      <c r="W111" s="105"/>
      <c r="X111" s="105"/>
      <c r="Y111" s="105"/>
    </row>
    <row r="112" spans="1:25" hidden="1">
      <c r="A112" s="105"/>
      <c r="B112" s="105"/>
      <c r="C112" s="105"/>
      <c r="D112" s="105"/>
      <c r="E112" s="105"/>
      <c r="F112" s="105"/>
      <c r="G112" s="107"/>
      <c r="H112" s="105"/>
      <c r="I112" s="105"/>
      <c r="J112" s="105"/>
      <c r="K112" s="105"/>
      <c r="L112" s="105"/>
      <c r="M112" s="105"/>
      <c r="N112" s="105"/>
      <c r="O112" s="105"/>
      <c r="P112" s="105"/>
      <c r="Q112" s="105"/>
      <c r="R112" s="102"/>
      <c r="S112" s="102"/>
      <c r="T112" s="105"/>
      <c r="U112" s="105"/>
      <c r="V112" s="105"/>
      <c r="W112" s="105"/>
      <c r="X112" s="105"/>
      <c r="Y112" s="105"/>
    </row>
    <row r="113" spans="1:25" hidden="1">
      <c r="A113" s="105"/>
      <c r="B113" s="105"/>
      <c r="C113" s="105"/>
      <c r="D113" s="105"/>
      <c r="E113" s="105"/>
      <c r="F113" s="105"/>
      <c r="G113" s="107"/>
      <c r="H113" s="105"/>
      <c r="I113" s="105"/>
      <c r="J113" s="105"/>
      <c r="K113" s="105"/>
      <c r="L113" s="105"/>
      <c r="M113" s="105"/>
      <c r="N113" s="105"/>
      <c r="O113" s="105"/>
      <c r="P113" s="105"/>
      <c r="Q113" s="105"/>
      <c r="R113" s="102"/>
      <c r="S113" s="102"/>
      <c r="T113" s="105"/>
      <c r="U113" s="105"/>
      <c r="V113" s="105"/>
      <c r="W113" s="105"/>
      <c r="X113" s="105"/>
      <c r="Y113" s="105"/>
    </row>
    <row r="114" spans="1:25" hidden="1">
      <c r="A114" s="105"/>
      <c r="B114" s="105"/>
      <c r="C114" s="105"/>
      <c r="D114" s="105"/>
      <c r="E114" s="105"/>
      <c r="F114" s="105"/>
      <c r="G114" s="107"/>
      <c r="H114" s="105"/>
      <c r="I114" s="105"/>
      <c r="J114" s="105"/>
      <c r="K114" s="105"/>
      <c r="L114" s="105"/>
      <c r="M114" s="105"/>
      <c r="N114" s="105"/>
      <c r="O114" s="105"/>
      <c r="P114" s="105"/>
      <c r="Q114" s="105"/>
      <c r="R114" s="102"/>
      <c r="S114" s="102"/>
      <c r="T114" s="105"/>
      <c r="U114" s="105"/>
      <c r="V114" s="105"/>
      <c r="W114" s="105"/>
      <c r="X114" s="105"/>
      <c r="Y114" s="105"/>
    </row>
    <row r="115" spans="1:25" hidden="1">
      <c r="A115" s="105"/>
      <c r="B115" s="105"/>
      <c r="C115" s="105"/>
      <c r="D115" s="105"/>
      <c r="E115" s="105"/>
      <c r="F115" s="105"/>
      <c r="G115" s="107"/>
      <c r="H115" s="105"/>
      <c r="I115" s="105"/>
      <c r="J115" s="105"/>
      <c r="K115" s="105"/>
      <c r="L115" s="105"/>
      <c r="M115" s="105"/>
      <c r="N115" s="105"/>
      <c r="O115" s="105"/>
      <c r="P115" s="105"/>
      <c r="Q115" s="105"/>
      <c r="R115" s="102"/>
      <c r="S115" s="102"/>
      <c r="T115" s="105"/>
      <c r="U115" s="105"/>
      <c r="V115" s="105"/>
      <c r="W115" s="105"/>
      <c r="X115" s="105"/>
      <c r="Y115" s="105"/>
    </row>
    <row r="116" spans="1:25" hidden="1">
      <c r="A116" s="105"/>
      <c r="B116" s="105"/>
      <c r="C116" s="105"/>
      <c r="D116" s="105"/>
      <c r="E116" s="105"/>
      <c r="F116" s="105"/>
      <c r="G116" s="107"/>
      <c r="H116" s="105"/>
      <c r="I116" s="105"/>
      <c r="J116" s="105"/>
      <c r="K116" s="105"/>
      <c r="L116" s="105"/>
      <c r="M116" s="105"/>
      <c r="N116" s="105"/>
      <c r="O116" s="105"/>
      <c r="P116" s="105"/>
      <c r="Q116" s="105"/>
      <c r="R116" s="102"/>
      <c r="S116" s="102"/>
      <c r="T116" s="105"/>
      <c r="U116" s="105"/>
      <c r="V116" s="105"/>
      <c r="W116" s="105"/>
      <c r="X116" s="105"/>
      <c r="Y116" s="105"/>
    </row>
    <row r="117" spans="1:25" hidden="1">
      <c r="A117" s="105"/>
      <c r="B117" s="105"/>
      <c r="C117" s="105"/>
      <c r="D117" s="105"/>
      <c r="E117" s="105"/>
      <c r="F117" s="105"/>
      <c r="G117" s="107"/>
      <c r="H117" s="105"/>
      <c r="I117" s="105"/>
      <c r="J117" s="105"/>
      <c r="K117" s="105"/>
      <c r="L117" s="105"/>
      <c r="M117" s="105"/>
      <c r="N117" s="105"/>
      <c r="O117" s="105"/>
      <c r="P117" s="105"/>
      <c r="Q117" s="105"/>
      <c r="R117" s="102"/>
      <c r="S117" s="102"/>
      <c r="T117" s="105"/>
      <c r="U117" s="105"/>
      <c r="V117" s="105"/>
      <c r="W117" s="105"/>
      <c r="X117" s="105"/>
      <c r="Y117" s="105"/>
    </row>
    <row r="118" spans="1:25" hidden="1">
      <c r="A118" s="105"/>
      <c r="B118" s="105"/>
      <c r="C118" s="105"/>
      <c r="D118" s="105"/>
      <c r="E118" s="105"/>
      <c r="F118" s="105"/>
      <c r="G118" s="107"/>
      <c r="H118" s="105"/>
      <c r="I118" s="105"/>
      <c r="J118" s="105"/>
      <c r="K118" s="105"/>
      <c r="L118" s="105"/>
      <c r="M118" s="105"/>
      <c r="N118" s="105"/>
      <c r="O118" s="105"/>
      <c r="P118" s="105"/>
      <c r="Q118" s="105"/>
      <c r="R118" s="102"/>
      <c r="S118" s="102"/>
      <c r="T118" s="105"/>
      <c r="U118" s="105"/>
      <c r="V118" s="105"/>
      <c r="W118" s="105"/>
      <c r="X118" s="105"/>
      <c r="Y118" s="105"/>
    </row>
    <row r="119" spans="1:25" hidden="1">
      <c r="A119" s="105"/>
      <c r="B119" s="105"/>
      <c r="C119" s="105"/>
      <c r="D119" s="105"/>
      <c r="E119" s="105"/>
      <c r="F119" s="105"/>
      <c r="G119" s="107"/>
      <c r="H119" s="105"/>
      <c r="I119" s="105"/>
      <c r="J119" s="105"/>
      <c r="K119" s="105"/>
      <c r="L119" s="105"/>
      <c r="M119" s="105"/>
      <c r="N119" s="105"/>
      <c r="O119" s="105"/>
      <c r="P119" s="105"/>
      <c r="Q119" s="105"/>
      <c r="R119" s="102"/>
      <c r="S119" s="102"/>
      <c r="T119" s="105"/>
      <c r="U119" s="105"/>
      <c r="V119" s="105"/>
      <c r="W119" s="105"/>
      <c r="X119" s="105"/>
      <c r="Y119" s="105"/>
    </row>
    <row r="120" spans="1:25" hidden="1">
      <c r="A120" s="105"/>
      <c r="B120" s="105"/>
      <c r="C120" s="105"/>
      <c r="D120" s="105"/>
      <c r="E120" s="105"/>
      <c r="F120" s="105"/>
      <c r="G120" s="107"/>
      <c r="H120" s="105"/>
      <c r="I120" s="105"/>
      <c r="J120" s="105"/>
      <c r="K120" s="105"/>
      <c r="L120" s="105"/>
      <c r="M120" s="105"/>
      <c r="N120" s="105"/>
      <c r="O120" s="105"/>
      <c r="P120" s="105"/>
      <c r="Q120" s="105"/>
      <c r="R120" s="102"/>
      <c r="S120" s="102"/>
      <c r="T120" s="105"/>
      <c r="U120" s="105"/>
      <c r="V120" s="105"/>
      <c r="W120" s="105"/>
      <c r="X120" s="105"/>
      <c r="Y120" s="105"/>
    </row>
    <row r="121" spans="1:25" ht="28.5" hidden="1">
      <c r="A121" s="463" t="s">
        <v>99</v>
      </c>
      <c r="B121" s="464"/>
      <c r="C121" s="464"/>
      <c r="D121" s="464"/>
      <c r="E121" s="464"/>
      <c r="F121" s="464"/>
      <c r="G121" s="464"/>
      <c r="H121" s="464"/>
      <c r="I121" s="464"/>
      <c r="J121" s="464"/>
      <c r="K121" s="464"/>
      <c r="L121" s="464"/>
      <c r="M121" s="464"/>
      <c r="N121" s="464"/>
      <c r="O121" s="464"/>
      <c r="P121" s="464"/>
      <c r="Q121" s="464"/>
      <c r="R121" s="102"/>
      <c r="S121" s="102"/>
      <c r="T121" s="105"/>
      <c r="U121" s="105"/>
      <c r="V121" s="105"/>
      <c r="W121" s="105"/>
      <c r="X121" s="105"/>
      <c r="Y121" s="105"/>
    </row>
    <row r="122" spans="1:25">
      <c r="A122" s="105"/>
      <c r="B122" s="105"/>
      <c r="C122" s="105"/>
      <c r="D122" s="105"/>
      <c r="E122" s="105"/>
      <c r="F122" s="105"/>
      <c r="G122" s="107"/>
      <c r="H122" s="105"/>
      <c r="I122" s="105"/>
      <c r="J122" s="105"/>
      <c r="K122" s="105"/>
      <c r="L122" s="105"/>
      <c r="M122" s="105"/>
      <c r="N122" s="105"/>
      <c r="O122" s="105"/>
      <c r="P122" s="105"/>
      <c r="Q122" s="105"/>
      <c r="R122" s="102"/>
      <c r="S122" s="102"/>
      <c r="T122" s="105"/>
      <c r="U122" s="105"/>
      <c r="V122" s="105"/>
      <c r="W122" s="105"/>
      <c r="X122" s="105"/>
      <c r="Y122" s="105"/>
    </row>
    <row r="123" spans="1:25">
      <c r="A123" s="105"/>
      <c r="B123" s="105"/>
      <c r="C123" s="105"/>
      <c r="D123" s="105"/>
      <c r="E123" s="105"/>
      <c r="F123" s="105"/>
      <c r="G123" s="107"/>
      <c r="H123" s="105"/>
      <c r="I123" s="105"/>
      <c r="J123" s="105"/>
      <c r="K123" s="105"/>
      <c r="L123" s="105"/>
      <c r="M123" s="105"/>
      <c r="N123" s="105"/>
      <c r="O123" s="105"/>
      <c r="P123" s="105"/>
      <c r="Q123" s="105"/>
      <c r="R123" s="105"/>
      <c r="S123" s="105"/>
      <c r="T123" s="105"/>
      <c r="U123" s="106"/>
      <c r="V123" s="106"/>
      <c r="W123" s="106"/>
      <c r="X123" s="106"/>
      <c r="Y123" s="106"/>
    </row>
  </sheetData>
  <sheetProtection sheet="1" selectLockedCells="1"/>
  <mergeCells count="134">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A23:C23"/>
    <mergeCell ref="D23:E23"/>
    <mergeCell ref="F23:H23"/>
    <mergeCell ref="A24:C25"/>
    <mergeCell ref="F24:H24"/>
    <mergeCell ref="F25:H25"/>
    <mergeCell ref="F20:Q20"/>
    <mergeCell ref="A21:C21"/>
    <mergeCell ref="D21:L21"/>
    <mergeCell ref="M21:Q21"/>
    <mergeCell ref="A22:C22"/>
    <mergeCell ref="D22:E22"/>
    <mergeCell ref="F22:H22"/>
    <mergeCell ref="I22:M22"/>
    <mergeCell ref="N22:Q22"/>
    <mergeCell ref="A19:C20"/>
    <mergeCell ref="D19:E19"/>
    <mergeCell ref="F19:H19"/>
    <mergeCell ref="I19:K19"/>
    <mergeCell ref="L19:Q19"/>
    <mergeCell ref="D20:E20"/>
    <mergeCell ref="A29:C33"/>
    <mergeCell ref="F29:H29"/>
    <mergeCell ref="I29:Q29"/>
    <mergeCell ref="F30:G30"/>
    <mergeCell ref="H30:Q31"/>
    <mergeCell ref="F32:G32"/>
    <mergeCell ref="H32:Q33"/>
    <mergeCell ref="I25:K25"/>
    <mergeCell ref="L25:Q25"/>
    <mergeCell ref="A26:C26"/>
    <mergeCell ref="A27:C28"/>
    <mergeCell ref="F27:H27"/>
    <mergeCell ref="I27:K27"/>
    <mergeCell ref="L27:Q27"/>
    <mergeCell ref="F28:Q28"/>
    <mergeCell ref="J51:Q51"/>
    <mergeCell ref="F52:Q52"/>
    <mergeCell ref="F41:G41"/>
    <mergeCell ref="A42:C46"/>
    <mergeCell ref="F42:H42"/>
    <mergeCell ref="I42:Q42"/>
    <mergeCell ref="F43:Q43"/>
    <mergeCell ref="F44:Q44"/>
    <mergeCell ref="F45:Q45"/>
    <mergeCell ref="F46:Q46"/>
    <mergeCell ref="A34:C41"/>
    <mergeCell ref="F34:H34"/>
    <mergeCell ref="I34:Q34"/>
    <mergeCell ref="F35:Q35"/>
    <mergeCell ref="F36:Q36"/>
    <mergeCell ref="F37:Q37"/>
    <mergeCell ref="F38:Q38"/>
    <mergeCell ref="F39:H39"/>
    <mergeCell ref="F40:G40"/>
    <mergeCell ref="H40:Q41"/>
    <mergeCell ref="A59:C59"/>
    <mergeCell ref="F59:H59"/>
    <mergeCell ref="A60:C62"/>
    <mergeCell ref="D60:G60"/>
    <mergeCell ref="H60:J60"/>
    <mergeCell ref="D61:G61"/>
    <mergeCell ref="H61:J61"/>
    <mergeCell ref="D62:N62"/>
    <mergeCell ref="F53:Q53"/>
    <mergeCell ref="A54:C58"/>
    <mergeCell ref="F54:H54"/>
    <mergeCell ref="I54:Q54"/>
    <mergeCell ref="F55:G55"/>
    <mergeCell ref="H55:Q56"/>
    <mergeCell ref="F57:G57"/>
    <mergeCell ref="H57:Q58"/>
    <mergeCell ref="A47:C53"/>
    <mergeCell ref="F47:H47"/>
    <mergeCell ref="I47:Q47"/>
    <mergeCell ref="F48:G48"/>
    <mergeCell ref="H48:I48"/>
    <mergeCell ref="J48:Q48"/>
    <mergeCell ref="F51:G51"/>
    <mergeCell ref="H51:I51"/>
    <mergeCell ref="O62:Q62"/>
    <mergeCell ref="A63:C65"/>
    <mergeCell ref="D63:F63"/>
    <mergeCell ref="G63:H63"/>
    <mergeCell ref="I63:M63"/>
    <mergeCell ref="N63:Q63"/>
    <mergeCell ref="D64:F64"/>
    <mergeCell ref="G64:H64"/>
    <mergeCell ref="I64:M64"/>
    <mergeCell ref="N64:Q64"/>
    <mergeCell ref="A91:Q91"/>
    <mergeCell ref="A101:Q101"/>
    <mergeCell ref="A111:Q111"/>
    <mergeCell ref="A121:Q121"/>
    <mergeCell ref="D65:F65"/>
    <mergeCell ref="G65:H65"/>
    <mergeCell ref="A66:C66"/>
    <mergeCell ref="F66:H66"/>
    <mergeCell ref="I66:Q66"/>
    <mergeCell ref="A81:Q81"/>
  </mergeCells>
  <phoneticPr fontId="3"/>
  <dataValidations count="27">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type="list" allowBlank="1" showErrorMessage="1" sqref="F24:H24" xr:uid="{00000000-0002-0000-0100-000008000000}">
      <formula1>"配置あり（年齢）,配置あり（性別）,なし"</formula1>
    </dataValidation>
    <dataValidation allowBlank="1" showErrorMessage="1" sqref="F25:H26" xr:uid="{00000000-0002-0000-0100-000009000000}"/>
    <dataValidation type="list" allowBlank="1" showErrorMessage="1" sqref="F59:H59" xr:uid="{00000000-0002-0000-0100-00000A000000}">
      <formula1>"6件以上の従事実績あり,4～5件の従事実績あり,2～3件の従事実績あり,従事実績あり,なし"</formula1>
    </dataValidation>
    <dataValidation type="list" allowBlank="1" showInputMessage="1" showErrorMessage="1" sqref="F48:G48 F51:G51" xr:uid="{00000000-0002-0000-0100-00000B000000}">
      <formula1>"平成２７年度,平成２８年度"</formula1>
    </dataValidation>
    <dataValidation type="list" allowBlank="1" showErrorMessage="1" sqref="F47:H47" xr:uid="{00000000-0002-0000-0100-00000C000000}">
      <formula1>"複数従事実績あり,従事実績あり,なし　"</formula1>
    </dataValidation>
    <dataValidation type="list" allowBlank="1" showErrorMessage="1" sqref="F54:H54" xr:uid="{00000000-0002-0000-0100-00000D000000}">
      <formula1>"複数施工実績あり,施工実績あり,なし　"</formula1>
    </dataValidation>
    <dataValidation allowBlank="1" showInputMessage="1" showErrorMessage="1" prompt="入力は_x000a_西暦/月/日" sqref="D17:G17 L19:Q19 I17:Q17 N22:N23 L24:Q27" xr:uid="{00000000-0002-0000-0100-00000E000000}"/>
    <dataValidation type="list" allowBlank="1" showInputMessage="1" showErrorMessage="1" sqref="F27:H27" xr:uid="{00000000-0002-0000-0100-00000F000000}">
      <formula1>"顕彰歴あり,なし"</formula1>
    </dataValidation>
    <dataValidation type="list" allowBlank="1" showErrorMessage="1" sqref="F29:H29" xr:uid="{00000000-0002-0000-0100-000010000000}">
      <formula1>"複数実績あり,実績あり,なし"</formula1>
    </dataValidation>
    <dataValidation type="list" allowBlank="1" showErrorMessage="1" sqref="F34:H34" xr:uid="{00000000-0002-0000-0100-000011000000}">
      <formula1>"複数締結実績あり,締結実績あり,なし"</formula1>
    </dataValidation>
    <dataValidation type="list" allowBlank="1" showErrorMessage="1" sqref="G63:H64" xr:uid="{00000000-0002-0000-0100-000012000000}">
      <formula1>"認証取得あり,なし"</formula1>
    </dataValidation>
    <dataValidation type="list" allowBlank="1" showErrorMessage="1" sqref="G65:H65" xr:uid="{00000000-0002-0000-0100-000013000000}">
      <formula1>"公表済み,なし　"</formula1>
    </dataValidation>
    <dataValidation type="list" allowBlank="1" showErrorMessage="1" sqref="H60:J60" xr:uid="{00000000-0002-0000-0100-000014000000}">
      <formula1>"適用（義務）あり,なし"</formula1>
    </dataValidation>
    <dataValidation type="list" allowBlank="1" showInputMessage="1" showErrorMessage="1" sqref="F66:H66" xr:uid="{00000000-0002-0000-0100-000015000000}">
      <formula1>"配置あり,なし"</formula1>
    </dataValidation>
    <dataValidation type="list" allowBlank="1" showErrorMessage="1" sqref="F42:H42" xr:uid="{00000000-0002-0000-0100-000016000000}">
      <formula1>"複数登録等あり,登録等あり,なし"</formula1>
    </dataValidation>
    <dataValidation type="list" allowBlank="1" showInputMessage="1" showErrorMessage="1" sqref="F30:G30 F32:G32 F40:G40 F55:G55 F57:G57" xr:uid="{00000000-0002-0000-0100-000017000000}">
      <formula1>"平成２７年度,平成２８年度,平成２９年度"</formula1>
    </dataValidation>
    <dataValidation type="list" allowBlank="1" showErrorMessage="1" sqref="F39:H39" xr:uid="{00000000-0002-0000-0100-000018000000}">
      <formula1>"活動実績あり,なし"</formula1>
    </dataValidation>
    <dataValidation type="list" allowBlank="1" showInputMessage="1" showErrorMessage="1" sqref="F41" xr:uid="{00000000-0002-0000-0100-000019000000}">
      <formula1>"締結協定1,締結協定2"</formula1>
    </dataValidation>
    <dataValidation type="list" errorStyle="warning" allowBlank="1" showInputMessage="1" showErrorMessage="1" sqref="D18:E18" xr:uid="{00000000-0002-0000-0100-00001B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5" manualBreakCount="5">
    <brk id="71" max="14" man="1"/>
    <brk id="81" max="14" man="1"/>
    <brk id="91" max="14" man="1"/>
    <brk id="101" max="14" man="1"/>
    <brk id="11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70" zoomScaleNormal="70"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251" t="s">
        <v>488</v>
      </c>
      <c r="B1" s="161"/>
      <c r="C1" s="161"/>
      <c r="D1" s="161"/>
      <c r="E1" s="161"/>
      <c r="F1" s="162"/>
      <c r="G1" s="161"/>
      <c r="H1" s="161"/>
      <c r="I1" s="161"/>
      <c r="J1" s="161"/>
      <c r="K1" s="161"/>
      <c r="L1" s="161"/>
      <c r="M1" s="163"/>
      <c r="N1" s="161"/>
      <c r="O1" s="161"/>
      <c r="P1" s="164"/>
      <c r="Q1" s="164"/>
    </row>
    <row r="2" spans="1:27" ht="14.25" thickBot="1">
      <c r="A2" s="161"/>
      <c r="B2" s="161"/>
      <c r="C2" s="161"/>
      <c r="D2" s="161"/>
      <c r="E2" s="164"/>
      <c r="F2" s="252" t="s">
        <v>0</v>
      </c>
      <c r="G2" s="414">
        <f>'様式-共1-Ⅰ（建築設備）'!H2</f>
        <v>21101203</v>
      </c>
      <c r="H2" s="415"/>
      <c r="I2" s="415"/>
      <c r="J2" s="415"/>
      <c r="K2" s="415"/>
      <c r="L2" s="416"/>
      <c r="M2" s="165"/>
      <c r="N2" s="161"/>
      <c r="O2" s="161"/>
      <c r="P2" s="164"/>
      <c r="Q2" s="164"/>
    </row>
    <row r="3" spans="1:27" ht="10.5" customHeight="1">
      <c r="A3" s="105"/>
      <c r="B3" s="105"/>
      <c r="C3" s="102"/>
      <c r="D3" s="102"/>
      <c r="E3" s="102"/>
      <c r="F3" s="105"/>
      <c r="G3" s="107"/>
      <c r="H3" s="103"/>
      <c r="I3" s="103"/>
      <c r="J3" s="109"/>
      <c r="K3" s="109"/>
      <c r="L3" s="109"/>
      <c r="M3" s="109"/>
      <c r="N3" s="109"/>
      <c r="O3" s="109"/>
      <c r="P3" s="109"/>
      <c r="Q3" s="104"/>
      <c r="R3" s="102"/>
      <c r="S3" s="102"/>
      <c r="T3" s="105"/>
      <c r="U3" s="106"/>
      <c r="V3" s="106"/>
      <c r="W3" s="106"/>
      <c r="X3" s="106"/>
      <c r="Y3" s="106"/>
      <c r="Z3" s="105"/>
      <c r="AA3" s="105"/>
    </row>
    <row r="4" spans="1:27" ht="36" customHeight="1" thickBot="1">
      <c r="A4" s="828" t="s">
        <v>57</v>
      </c>
      <c r="B4" s="828"/>
      <c r="C4" s="828"/>
      <c r="D4" s="828"/>
      <c r="E4" s="828"/>
      <c r="F4" s="828"/>
      <c r="G4" s="828"/>
      <c r="H4" s="828"/>
      <c r="I4" s="828"/>
      <c r="J4" s="828"/>
      <c r="K4" s="828"/>
      <c r="L4" s="828"/>
      <c r="M4" s="828"/>
      <c r="N4" s="161"/>
      <c r="O4" s="161"/>
      <c r="P4" s="164"/>
      <c r="Q4" s="164" t="s">
        <v>203</v>
      </c>
    </row>
    <row r="5" spans="1:27" ht="18" customHeight="1" thickBot="1">
      <c r="A5" s="162"/>
      <c r="B5" s="25"/>
      <c r="C5" s="829" t="s">
        <v>138</v>
      </c>
      <c r="D5" s="830"/>
      <c r="E5" s="830"/>
      <c r="F5" s="830"/>
      <c r="G5" s="830"/>
      <c r="H5" s="830"/>
      <c r="I5" s="830"/>
      <c r="J5" s="830"/>
      <c r="K5" s="831"/>
      <c r="L5" s="25"/>
      <c r="M5" s="25"/>
      <c r="N5" s="161"/>
      <c r="O5" s="161"/>
      <c r="P5" s="164"/>
      <c r="Q5" s="164" t="s">
        <v>132</v>
      </c>
    </row>
    <row r="6" spans="1:27" ht="6" customHeight="1" thickBot="1">
      <c r="A6" s="162"/>
      <c r="B6" s="25"/>
      <c r="C6" s="162"/>
      <c r="D6" s="26"/>
      <c r="E6" s="26"/>
      <c r="F6" s="26"/>
      <c r="G6" s="26"/>
      <c r="H6" s="26"/>
      <c r="I6" s="26"/>
      <c r="J6" s="26"/>
      <c r="K6" s="26"/>
      <c r="L6" s="25"/>
      <c r="M6" s="25"/>
      <c r="N6" s="161"/>
      <c r="O6" s="161"/>
      <c r="P6" s="164"/>
      <c r="Q6" s="164" t="s">
        <v>205</v>
      </c>
    </row>
    <row r="7" spans="1:27" ht="27" customHeight="1" thickBot="1">
      <c r="A7" s="744" t="s">
        <v>139</v>
      </c>
      <c r="B7" s="745"/>
      <c r="C7" s="746"/>
      <c r="D7" s="253" t="s">
        <v>58</v>
      </c>
      <c r="E7" s="832"/>
      <c r="F7" s="769"/>
      <c r="G7" s="254"/>
      <c r="H7" s="255"/>
      <c r="I7" s="255"/>
      <c r="J7" s="255"/>
      <c r="K7" s="255"/>
      <c r="L7" s="255"/>
      <c r="M7" s="256"/>
      <c r="N7" s="161"/>
      <c r="O7" s="103"/>
      <c r="P7" s="164"/>
      <c r="Q7" s="164"/>
    </row>
    <row r="8" spans="1:27" ht="27" customHeight="1" thickBot="1">
      <c r="A8" s="747"/>
      <c r="B8" s="748"/>
      <c r="C8" s="749"/>
      <c r="D8" s="257" t="s">
        <v>59</v>
      </c>
      <c r="E8" s="773" t="s">
        <v>137</v>
      </c>
      <c r="F8" s="774"/>
      <c r="G8" s="258"/>
      <c r="H8" s="259"/>
      <c r="I8" s="259"/>
      <c r="J8" s="259"/>
      <c r="K8" s="259"/>
      <c r="L8" s="260"/>
      <c r="M8" s="261"/>
      <c r="N8" s="161"/>
      <c r="O8" s="103"/>
      <c r="P8" s="164"/>
      <c r="Q8" s="164"/>
    </row>
    <row r="9" spans="1:27" ht="27" customHeight="1" thickBot="1">
      <c r="A9" s="744" t="s">
        <v>140</v>
      </c>
      <c r="B9" s="745"/>
      <c r="C9" s="746"/>
      <c r="D9" s="253" t="s">
        <v>58</v>
      </c>
      <c r="E9" s="797"/>
      <c r="F9" s="798"/>
      <c r="G9" s="799" t="s">
        <v>262</v>
      </c>
      <c r="H9" s="800"/>
      <c r="I9" s="800"/>
      <c r="J9" s="800"/>
      <c r="K9" s="801"/>
      <c r="L9" s="802" t="s">
        <v>243</v>
      </c>
      <c r="M9" s="803"/>
      <c r="N9" s="161"/>
      <c r="O9" s="103"/>
      <c r="P9" s="164"/>
      <c r="Q9" s="164"/>
    </row>
    <row r="10" spans="1:27" ht="27" customHeight="1">
      <c r="A10" s="747"/>
      <c r="B10" s="748"/>
      <c r="C10" s="749"/>
      <c r="D10" s="262" t="s">
        <v>59</v>
      </c>
      <c r="E10" s="804" t="s">
        <v>85</v>
      </c>
      <c r="F10" s="805"/>
      <c r="G10" s="263" t="s">
        <v>86</v>
      </c>
      <c r="H10" s="263"/>
      <c r="I10" s="263"/>
      <c r="J10" s="263"/>
      <c r="K10" s="263"/>
      <c r="L10" s="263"/>
      <c r="M10" s="264"/>
      <c r="N10" s="161"/>
      <c r="O10" s="161"/>
      <c r="P10" s="164"/>
      <c r="Q10" s="164"/>
    </row>
    <row r="11" spans="1:27" ht="15" customHeight="1" thickBot="1">
      <c r="A11" s="265"/>
      <c r="B11" s="266"/>
      <c r="C11" s="266"/>
      <c r="D11" s="267"/>
      <c r="E11" s="267"/>
      <c r="F11" s="267"/>
      <c r="G11" s="260"/>
      <c r="H11" s="260"/>
      <c r="I11" s="260"/>
      <c r="J11" s="260"/>
      <c r="K11" s="260"/>
      <c r="L11" s="260"/>
      <c r="M11" s="268"/>
      <c r="N11" s="161"/>
      <c r="O11" s="161"/>
      <c r="P11" s="164"/>
      <c r="Q11" s="164"/>
    </row>
    <row r="12" spans="1:27" ht="27" customHeight="1" thickBot="1">
      <c r="A12" s="806" t="s">
        <v>374</v>
      </c>
      <c r="B12" s="807"/>
      <c r="C12" s="269" t="s">
        <v>60</v>
      </c>
      <c r="D12" s="270" t="s">
        <v>24</v>
      </c>
      <c r="E12" s="773" t="s">
        <v>129</v>
      </c>
      <c r="F12" s="774"/>
      <c r="G12" s="254"/>
      <c r="H12" s="255"/>
      <c r="I12" s="255"/>
      <c r="J12" s="255"/>
      <c r="K12" s="255"/>
      <c r="L12" s="255"/>
      <c r="M12" s="256"/>
      <c r="N12" s="161"/>
      <c r="O12" s="103"/>
      <c r="P12" s="164"/>
      <c r="Q12" s="164"/>
    </row>
    <row r="13" spans="1:27" ht="36" customHeight="1" thickBot="1">
      <c r="A13" s="808"/>
      <c r="B13" s="809"/>
      <c r="C13" s="271" t="s">
        <v>61</v>
      </c>
      <c r="D13" s="812" t="s">
        <v>26</v>
      </c>
      <c r="E13" s="748"/>
      <c r="F13" s="813"/>
      <c r="G13" s="814"/>
      <c r="H13" s="272" t="s">
        <v>206</v>
      </c>
      <c r="I13" s="815"/>
      <c r="J13" s="816"/>
      <c r="K13" s="816"/>
      <c r="L13" s="816"/>
      <c r="M13" s="817"/>
      <c r="N13" s="161"/>
      <c r="O13" s="161"/>
      <c r="P13" s="164"/>
      <c r="Q13" s="164"/>
    </row>
    <row r="14" spans="1:27" ht="18" customHeight="1" thickBot="1">
      <c r="A14" s="808"/>
      <c r="B14" s="809"/>
      <c r="C14" s="818" t="s">
        <v>82</v>
      </c>
      <c r="D14" s="819"/>
      <c r="E14" s="819"/>
      <c r="F14" s="819"/>
      <c r="G14" s="819"/>
      <c r="H14" s="819"/>
      <c r="I14" s="819"/>
      <c r="J14" s="819"/>
      <c r="K14" s="819"/>
      <c r="L14" s="819"/>
      <c r="M14" s="820"/>
      <c r="N14" s="161"/>
      <c r="O14" s="161"/>
      <c r="P14" s="164"/>
      <c r="Q14" s="164"/>
    </row>
    <row r="15" spans="1:27" ht="18" customHeight="1" thickBot="1">
      <c r="A15" s="808"/>
      <c r="B15" s="809"/>
      <c r="C15" s="273" t="s">
        <v>207</v>
      </c>
      <c r="D15" s="821"/>
      <c r="E15" s="822"/>
      <c r="F15" s="823"/>
      <c r="G15" s="274"/>
      <c r="H15" s="275"/>
      <c r="I15" s="275"/>
      <c r="J15" s="275"/>
      <c r="K15" s="275"/>
      <c r="L15" s="275"/>
      <c r="M15" s="276"/>
      <c r="N15" s="161"/>
      <c r="O15" s="161"/>
      <c r="P15" s="164"/>
      <c r="Q15" s="164"/>
    </row>
    <row r="16" spans="1:27" ht="18" customHeight="1" thickBot="1">
      <c r="A16" s="808"/>
      <c r="B16" s="809"/>
      <c r="C16" s="277" t="s">
        <v>210</v>
      </c>
      <c r="D16" s="821"/>
      <c r="E16" s="822"/>
      <c r="F16" s="822"/>
      <c r="G16" s="822"/>
      <c r="H16" s="822"/>
      <c r="I16" s="822"/>
      <c r="J16" s="822"/>
      <c r="K16" s="822"/>
      <c r="L16" s="822"/>
      <c r="M16" s="823"/>
      <c r="N16" s="161"/>
      <c r="O16" s="161"/>
      <c r="P16" s="164"/>
      <c r="Q16" s="164"/>
    </row>
    <row r="17" spans="1:17" ht="27" customHeight="1" thickBot="1">
      <c r="A17" s="808"/>
      <c r="B17" s="809"/>
      <c r="C17" s="277" t="s">
        <v>308</v>
      </c>
      <c r="D17" s="824">
        <v>0</v>
      </c>
      <c r="E17" s="825"/>
      <c r="F17" s="278"/>
      <c r="G17" s="826"/>
      <c r="H17" s="826"/>
      <c r="I17" s="826"/>
      <c r="J17" s="826"/>
      <c r="K17" s="826"/>
      <c r="L17" s="826"/>
      <c r="M17" s="827"/>
      <c r="N17" s="161"/>
      <c r="O17" s="161"/>
      <c r="P17" s="164"/>
      <c r="Q17" s="164"/>
    </row>
    <row r="18" spans="1:17" ht="18" customHeight="1" thickBot="1">
      <c r="A18" s="808"/>
      <c r="B18" s="809"/>
      <c r="C18" s="273" t="s">
        <v>195</v>
      </c>
      <c r="D18" s="794"/>
      <c r="E18" s="795"/>
      <c r="F18" s="795"/>
      <c r="G18" s="795"/>
      <c r="H18" s="795"/>
      <c r="I18" s="795"/>
      <c r="J18" s="795"/>
      <c r="K18" s="795"/>
      <c r="L18" s="795"/>
      <c r="M18" s="796"/>
      <c r="N18" s="161"/>
      <c r="O18" s="161"/>
      <c r="P18" s="164"/>
      <c r="Q18" s="164"/>
    </row>
    <row r="19" spans="1:17" ht="46.5" customHeight="1" thickBot="1">
      <c r="A19" s="808"/>
      <c r="B19" s="809"/>
      <c r="C19" s="273" t="s">
        <v>211</v>
      </c>
      <c r="D19" s="791"/>
      <c r="E19" s="792"/>
      <c r="F19" s="792"/>
      <c r="G19" s="792"/>
      <c r="H19" s="792"/>
      <c r="I19" s="792"/>
      <c r="J19" s="792"/>
      <c r="K19" s="792"/>
      <c r="L19" s="792"/>
      <c r="M19" s="793"/>
      <c r="N19" s="161"/>
      <c r="O19" s="161"/>
      <c r="P19" s="164"/>
      <c r="Q19" s="164"/>
    </row>
    <row r="20" spans="1:17" ht="18" customHeight="1" thickBot="1">
      <c r="A20" s="808"/>
      <c r="B20" s="809"/>
      <c r="C20" s="273" t="s">
        <v>196</v>
      </c>
      <c r="D20" s="784"/>
      <c r="E20" s="782"/>
      <c r="F20" s="279" t="s">
        <v>208</v>
      </c>
      <c r="G20" s="782"/>
      <c r="H20" s="782"/>
      <c r="I20" s="782"/>
      <c r="J20" s="782"/>
      <c r="K20" s="782"/>
      <c r="L20" s="782"/>
      <c r="M20" s="783"/>
      <c r="N20" s="161"/>
      <c r="O20" s="161"/>
      <c r="P20" s="164"/>
      <c r="Q20" s="164"/>
    </row>
    <row r="21" spans="1:17" ht="18" customHeight="1" thickBot="1">
      <c r="A21" s="808"/>
      <c r="B21" s="809"/>
      <c r="C21" s="273" t="s">
        <v>121</v>
      </c>
      <c r="D21" s="770"/>
      <c r="E21" s="771"/>
      <c r="F21" s="771"/>
      <c r="G21" s="771"/>
      <c r="H21" s="771"/>
      <c r="I21" s="771"/>
      <c r="J21" s="771"/>
      <c r="K21" s="771"/>
      <c r="L21" s="771"/>
      <c r="M21" s="772"/>
      <c r="N21" s="166"/>
      <c r="O21" s="166"/>
      <c r="P21" s="161"/>
      <c r="Q21" s="161"/>
    </row>
    <row r="22" spans="1:17" ht="18" customHeight="1" thickBot="1">
      <c r="A22" s="808"/>
      <c r="B22" s="809"/>
      <c r="C22" s="273" t="s">
        <v>197</v>
      </c>
      <c r="D22" s="784"/>
      <c r="E22" s="782"/>
      <c r="F22" s="279" t="s">
        <v>208</v>
      </c>
      <c r="G22" s="782"/>
      <c r="H22" s="782"/>
      <c r="I22" s="782"/>
      <c r="J22" s="782"/>
      <c r="K22" s="782"/>
      <c r="L22" s="782"/>
      <c r="M22" s="783"/>
      <c r="N22" s="167"/>
      <c r="O22" s="167"/>
      <c r="P22" s="161"/>
      <c r="Q22" s="161"/>
    </row>
    <row r="23" spans="1:17" ht="18" customHeight="1" thickBot="1">
      <c r="A23" s="808"/>
      <c r="B23" s="809"/>
      <c r="C23" s="273" t="s">
        <v>63</v>
      </c>
      <c r="D23" s="773" t="s">
        <v>137</v>
      </c>
      <c r="E23" s="774"/>
      <c r="F23" s="779" t="s">
        <v>212</v>
      </c>
      <c r="G23" s="779"/>
      <c r="H23" s="779"/>
      <c r="I23" s="779"/>
      <c r="J23" s="779"/>
      <c r="K23" s="779"/>
      <c r="L23" s="779"/>
      <c r="M23" s="280"/>
      <c r="N23" s="167"/>
      <c r="O23" s="167"/>
      <c r="P23" s="161"/>
      <c r="Q23" s="161"/>
    </row>
    <row r="24" spans="1:17" ht="18" customHeight="1" thickBot="1">
      <c r="A24" s="810"/>
      <c r="B24" s="811"/>
      <c r="C24" s="281" t="s">
        <v>64</v>
      </c>
      <c r="D24" s="282" t="s">
        <v>65</v>
      </c>
      <c r="E24" s="780"/>
      <c r="F24" s="781"/>
      <c r="G24" s="283"/>
      <c r="H24" s="284"/>
      <c r="I24" s="285"/>
      <c r="J24" s="285"/>
      <c r="K24" s="285"/>
      <c r="L24" s="285"/>
      <c r="M24" s="286" t="s">
        <v>213</v>
      </c>
      <c r="N24" s="168"/>
      <c r="O24" s="169"/>
      <c r="P24" s="169"/>
      <c r="Q24" s="164"/>
    </row>
    <row r="25" spans="1:17" ht="18" customHeight="1" thickBot="1">
      <c r="A25" s="728" t="s">
        <v>375</v>
      </c>
      <c r="B25" s="729"/>
      <c r="C25" s="730"/>
      <c r="D25" s="287" t="s">
        <v>66</v>
      </c>
      <c r="E25" s="288" t="s">
        <v>129</v>
      </c>
      <c r="F25" s="785" t="s">
        <v>214</v>
      </c>
      <c r="G25" s="786"/>
      <c r="H25" s="786"/>
      <c r="I25" s="773" t="s">
        <v>137</v>
      </c>
      <c r="J25" s="787"/>
      <c r="K25" s="787"/>
      <c r="L25" s="787"/>
      <c r="M25" s="774"/>
      <c r="N25" s="170"/>
      <c r="O25" s="103"/>
      <c r="P25" s="164"/>
      <c r="Q25" s="164"/>
    </row>
    <row r="26" spans="1:17" ht="18" customHeight="1" thickBot="1">
      <c r="A26" s="731"/>
      <c r="B26" s="732"/>
      <c r="C26" s="733"/>
      <c r="D26" s="289" t="s">
        <v>81</v>
      </c>
      <c r="E26" s="290" t="s">
        <v>130</v>
      </c>
      <c r="F26" s="291" t="s">
        <v>141</v>
      </c>
      <c r="G26" s="292"/>
      <c r="H26" s="268"/>
      <c r="I26" s="268"/>
      <c r="J26" s="268"/>
      <c r="K26" s="268"/>
      <c r="L26" s="268"/>
      <c r="M26" s="293"/>
      <c r="N26" s="171"/>
      <c r="O26" s="171"/>
      <c r="P26" s="164"/>
      <c r="Q26" s="164" t="s">
        <v>238</v>
      </c>
    </row>
    <row r="27" spans="1:17" ht="36" customHeight="1" thickBot="1">
      <c r="A27" s="731"/>
      <c r="B27" s="732"/>
      <c r="C27" s="733"/>
      <c r="D27" s="294" t="s">
        <v>166</v>
      </c>
      <c r="E27" s="295" t="s">
        <v>128</v>
      </c>
      <c r="F27" s="788"/>
      <c r="G27" s="789"/>
      <c r="H27" s="789"/>
      <c r="I27" s="789"/>
      <c r="J27" s="789"/>
      <c r="K27" s="789"/>
      <c r="L27" s="789"/>
      <c r="M27" s="790"/>
      <c r="N27" s="168"/>
      <c r="O27" s="169"/>
      <c r="P27" s="169"/>
      <c r="Q27" s="164" t="s">
        <v>227</v>
      </c>
    </row>
    <row r="28" spans="1:17" s="173" customFormat="1" ht="18" customHeight="1" thickBot="1">
      <c r="A28" s="731"/>
      <c r="B28" s="732"/>
      <c r="C28" s="733"/>
      <c r="D28" s="273" t="s">
        <v>121</v>
      </c>
      <c r="E28" s="770"/>
      <c r="F28" s="771"/>
      <c r="G28" s="771"/>
      <c r="H28" s="771"/>
      <c r="I28" s="771"/>
      <c r="J28" s="771"/>
      <c r="K28" s="771"/>
      <c r="L28" s="771"/>
      <c r="M28" s="772"/>
      <c r="N28" s="172"/>
      <c r="O28" s="172"/>
      <c r="Q28" s="164" t="s">
        <v>228</v>
      </c>
    </row>
    <row r="29" spans="1:17" s="173" customFormat="1" ht="18" customHeight="1" thickBot="1">
      <c r="A29" s="734"/>
      <c r="B29" s="735"/>
      <c r="C29" s="736"/>
      <c r="D29" s="296" t="s">
        <v>62</v>
      </c>
      <c r="E29" s="784"/>
      <c r="F29" s="782"/>
      <c r="G29" s="297" t="s">
        <v>311</v>
      </c>
      <c r="H29" s="782"/>
      <c r="I29" s="782"/>
      <c r="J29" s="782"/>
      <c r="K29" s="782"/>
      <c r="L29" s="782"/>
      <c r="M29" s="783"/>
      <c r="N29" s="172"/>
      <c r="O29" s="172"/>
      <c r="Q29" s="164" t="s">
        <v>260</v>
      </c>
    </row>
    <row r="30" spans="1:17" ht="18" customHeight="1" thickBot="1">
      <c r="A30" s="728" t="s">
        <v>484</v>
      </c>
      <c r="B30" s="729"/>
      <c r="C30" s="730"/>
      <c r="D30" s="332" t="s">
        <v>495</v>
      </c>
      <c r="E30" s="288" t="s">
        <v>142</v>
      </c>
      <c r="F30" s="737"/>
      <c r="G30" s="738"/>
      <c r="H30" s="299"/>
      <c r="I30" s="299"/>
      <c r="J30" s="299"/>
      <c r="K30" s="739" t="s">
        <v>498</v>
      </c>
      <c r="L30" s="740"/>
      <c r="M30" s="741"/>
      <c r="N30" s="170"/>
      <c r="O30" s="103"/>
      <c r="P30" s="164"/>
      <c r="Q30" s="164" t="s">
        <v>475</v>
      </c>
    </row>
    <row r="31" spans="1:17" ht="33" customHeight="1" thickBot="1">
      <c r="A31" s="731"/>
      <c r="B31" s="732"/>
      <c r="C31" s="733"/>
      <c r="D31" s="333" t="s">
        <v>496</v>
      </c>
      <c r="E31" s="742"/>
      <c r="F31" s="743"/>
      <c r="G31" s="743"/>
      <c r="H31" s="743"/>
      <c r="I31" s="743"/>
      <c r="J31" s="743"/>
      <c r="K31" s="764"/>
      <c r="L31" s="765"/>
      <c r="M31" s="766"/>
      <c r="N31" s="161"/>
      <c r="O31" s="161"/>
      <c r="P31" s="164"/>
      <c r="Q31" s="164" t="s">
        <v>353</v>
      </c>
    </row>
    <row r="32" spans="1:17" ht="33" customHeight="1" thickBot="1">
      <c r="A32" s="734"/>
      <c r="B32" s="735"/>
      <c r="C32" s="736"/>
      <c r="D32" s="333" t="s">
        <v>497</v>
      </c>
      <c r="E32" s="742"/>
      <c r="F32" s="743"/>
      <c r="G32" s="743"/>
      <c r="H32" s="743"/>
      <c r="I32" s="743"/>
      <c r="J32" s="778"/>
      <c r="K32" s="764"/>
      <c r="L32" s="765"/>
      <c r="M32" s="766"/>
      <c r="N32" s="161"/>
      <c r="O32" s="161"/>
      <c r="P32" s="164"/>
      <c r="Q32" s="164"/>
    </row>
    <row r="33" spans="1:17" ht="18" customHeight="1" thickBot="1">
      <c r="A33" s="728" t="s">
        <v>376</v>
      </c>
      <c r="B33" s="729"/>
      <c r="C33" s="729"/>
      <c r="D33" s="298" t="s">
        <v>29</v>
      </c>
      <c r="E33" s="301" t="s">
        <v>129</v>
      </c>
      <c r="F33" s="758"/>
      <c r="G33" s="759"/>
      <c r="H33" s="759"/>
      <c r="I33" s="759"/>
      <c r="J33" s="760"/>
      <c r="K33" s="761" t="s">
        <v>30</v>
      </c>
      <c r="L33" s="762"/>
      <c r="M33" s="763"/>
      <c r="N33" s="161"/>
      <c r="O33" s="103"/>
      <c r="P33" s="164"/>
      <c r="Q33" s="164" t="s">
        <v>468</v>
      </c>
    </row>
    <row r="34" spans="1:17" ht="24" customHeight="1" thickBot="1">
      <c r="A34" s="731"/>
      <c r="B34" s="732"/>
      <c r="C34" s="732"/>
      <c r="D34" s="300" t="s">
        <v>185</v>
      </c>
      <c r="E34" s="742"/>
      <c r="F34" s="743"/>
      <c r="G34" s="743"/>
      <c r="H34" s="743"/>
      <c r="I34" s="743"/>
      <c r="J34" s="743"/>
      <c r="K34" s="764"/>
      <c r="L34" s="765"/>
      <c r="M34" s="766"/>
      <c r="N34" s="161"/>
      <c r="O34" s="161"/>
      <c r="Q34" s="164" t="s">
        <v>469</v>
      </c>
    </row>
    <row r="35" spans="1:17" s="173" customFormat="1" ht="18" customHeight="1" thickBot="1">
      <c r="A35" s="731"/>
      <c r="B35" s="732"/>
      <c r="C35" s="732"/>
      <c r="D35" s="296" t="s">
        <v>83</v>
      </c>
      <c r="E35" s="767" t="s">
        <v>208</v>
      </c>
      <c r="F35" s="768"/>
      <c r="G35" s="768"/>
      <c r="H35" s="768"/>
      <c r="I35" s="768"/>
      <c r="J35" s="768"/>
      <c r="K35" s="768"/>
      <c r="L35" s="768"/>
      <c r="M35" s="769"/>
      <c r="N35" s="172"/>
      <c r="O35" s="172"/>
      <c r="Q35" s="173" t="s">
        <v>470</v>
      </c>
    </row>
    <row r="36" spans="1:17" s="173" customFormat="1" ht="18" customHeight="1" thickBot="1">
      <c r="A36" s="731"/>
      <c r="B36" s="732"/>
      <c r="C36" s="732"/>
      <c r="D36" s="273" t="s">
        <v>121</v>
      </c>
      <c r="E36" s="770"/>
      <c r="F36" s="771"/>
      <c r="G36" s="771"/>
      <c r="H36" s="771"/>
      <c r="I36" s="771"/>
      <c r="J36" s="771"/>
      <c r="K36" s="771"/>
      <c r="L36" s="771"/>
      <c r="M36" s="772"/>
      <c r="N36" s="172"/>
      <c r="O36" s="172"/>
      <c r="Q36" s="173" t="s">
        <v>471</v>
      </c>
    </row>
    <row r="37" spans="1:17" s="173" customFormat="1" ht="18" customHeight="1" thickBot="1">
      <c r="A37" s="731"/>
      <c r="B37" s="732"/>
      <c r="C37" s="732"/>
      <c r="D37" s="296" t="s">
        <v>62</v>
      </c>
      <c r="E37" s="767" t="s">
        <v>208</v>
      </c>
      <c r="F37" s="768"/>
      <c r="G37" s="768"/>
      <c r="H37" s="768"/>
      <c r="I37" s="768"/>
      <c r="J37" s="768"/>
      <c r="K37" s="768"/>
      <c r="L37" s="768"/>
      <c r="M37" s="769"/>
      <c r="N37" s="172"/>
      <c r="O37" s="172"/>
      <c r="Q37" s="173" t="s">
        <v>472</v>
      </c>
    </row>
    <row r="38" spans="1:17" s="173" customFormat="1" ht="24" customHeight="1" thickBot="1">
      <c r="A38" s="734"/>
      <c r="B38" s="735"/>
      <c r="C38" s="735"/>
      <c r="D38" s="302" t="s">
        <v>63</v>
      </c>
      <c r="E38" s="773" t="s">
        <v>137</v>
      </c>
      <c r="F38" s="774"/>
      <c r="G38" s="775" t="s">
        <v>84</v>
      </c>
      <c r="H38" s="776"/>
      <c r="I38" s="776"/>
      <c r="J38" s="776"/>
      <c r="K38" s="776"/>
      <c r="L38" s="776"/>
      <c r="M38" s="777"/>
      <c r="N38" s="172"/>
      <c r="O38" s="172"/>
      <c r="Q38" s="173" t="s">
        <v>473</v>
      </c>
    </row>
    <row r="39" spans="1:17" ht="24" customHeight="1" thickBot="1">
      <c r="A39" s="744" t="s">
        <v>377</v>
      </c>
      <c r="B39" s="745"/>
      <c r="C39" s="746"/>
      <c r="D39" s="252" t="s">
        <v>186</v>
      </c>
      <c r="E39" s="750" t="s">
        <v>142</v>
      </c>
      <c r="F39" s="751"/>
      <c r="G39" s="752"/>
      <c r="H39" s="753"/>
      <c r="I39" s="753"/>
      <c r="J39" s="753"/>
      <c r="K39" s="753"/>
      <c r="L39" s="753"/>
      <c r="M39" s="754"/>
      <c r="N39" s="161"/>
      <c r="O39" s="103"/>
      <c r="Q39" s="164" t="s">
        <v>474</v>
      </c>
    </row>
    <row r="40" spans="1:17" s="175" customFormat="1" ht="21" customHeight="1" thickBot="1">
      <c r="A40" s="747"/>
      <c r="B40" s="748"/>
      <c r="C40" s="749"/>
      <c r="D40" s="303" t="s">
        <v>67</v>
      </c>
      <c r="E40" s="755" t="s">
        <v>143</v>
      </c>
      <c r="F40" s="756"/>
      <c r="G40" s="756"/>
      <c r="H40" s="756"/>
      <c r="I40" s="756"/>
      <c r="J40" s="756"/>
      <c r="K40" s="756"/>
      <c r="L40" s="756"/>
      <c r="M40" s="757"/>
      <c r="N40" s="174"/>
      <c r="O40" s="174"/>
    </row>
    <row r="41" spans="1:17" ht="7.5" customHeight="1" thickBot="1">
      <c r="A41" s="304"/>
      <c r="B41" s="304"/>
      <c r="C41" s="196"/>
      <c r="D41" s="196"/>
      <c r="E41" s="196"/>
      <c r="F41" s="178"/>
      <c r="G41" s="196"/>
      <c r="H41" s="196"/>
      <c r="I41" s="196"/>
      <c r="J41" s="196"/>
      <c r="K41" s="196"/>
      <c r="L41" s="196"/>
      <c r="M41" s="196"/>
      <c r="N41" s="164"/>
      <c r="O41" s="164"/>
    </row>
    <row r="42" spans="1:17" ht="14.25" thickBot="1">
      <c r="A42" s="229" t="s">
        <v>51</v>
      </c>
      <c r="B42" s="177"/>
      <c r="C42" s="196" t="s">
        <v>52</v>
      </c>
      <c r="D42" s="196"/>
      <c r="E42" s="196"/>
      <c r="F42" s="178"/>
      <c r="G42" s="196"/>
      <c r="H42" s="196"/>
      <c r="I42" s="196"/>
      <c r="J42" s="196"/>
      <c r="K42" s="196"/>
      <c r="L42" s="196"/>
      <c r="M42" s="196"/>
      <c r="N42" s="164"/>
      <c r="O42" s="164"/>
    </row>
    <row r="43" spans="1:17" ht="14.25" thickBot="1">
      <c r="A43" s="229"/>
      <c r="B43" s="179"/>
      <c r="C43" s="196" t="s">
        <v>68</v>
      </c>
      <c r="D43" s="196"/>
      <c r="E43" s="196"/>
      <c r="F43" s="178"/>
      <c r="G43" s="196"/>
      <c r="H43" s="196"/>
      <c r="I43" s="196"/>
      <c r="J43" s="196"/>
      <c r="K43" s="196"/>
      <c r="L43" s="196"/>
      <c r="M43" s="196"/>
      <c r="N43" s="164"/>
      <c r="O43" s="164"/>
    </row>
    <row r="44" spans="1:17">
      <c r="A44" s="305" t="s">
        <v>54</v>
      </c>
      <c r="B44" s="727" t="s">
        <v>485</v>
      </c>
      <c r="C44" s="727"/>
      <c r="D44" s="727"/>
      <c r="E44" s="727"/>
      <c r="F44" s="727"/>
      <c r="G44" s="727"/>
      <c r="H44" s="727"/>
      <c r="I44" s="727"/>
      <c r="J44" s="727"/>
      <c r="K44" s="727"/>
      <c r="L44" s="727"/>
      <c r="M44" s="727"/>
      <c r="N44" s="164"/>
      <c r="O44" s="164"/>
    </row>
    <row r="45" spans="1:17">
      <c r="A45" s="10"/>
      <c r="B45" s="10"/>
      <c r="C45" s="10"/>
      <c r="D45" s="10"/>
      <c r="E45" s="10"/>
      <c r="F45" s="10"/>
      <c r="G45" s="10"/>
      <c r="H45" s="10"/>
      <c r="I45" s="10"/>
      <c r="J45" s="10"/>
      <c r="K45" s="10"/>
      <c r="L45" s="10"/>
      <c r="M45" s="10"/>
    </row>
    <row r="69" spans="6:6" hidden="1">
      <c r="F69" s="164"/>
    </row>
    <row r="70" spans="6:6" hidden="1">
      <c r="F70" s="164"/>
    </row>
    <row r="71" spans="6:6" hidden="1">
      <c r="F71" s="164"/>
    </row>
    <row r="72" spans="6:6" hidden="1">
      <c r="F72" s="164"/>
    </row>
    <row r="73" spans="6:6" hidden="1">
      <c r="F73" s="164"/>
    </row>
    <row r="74" spans="6:6" hidden="1">
      <c r="F74" s="164"/>
    </row>
    <row r="75" spans="6:6" hidden="1">
      <c r="F75" s="164"/>
    </row>
    <row r="76" spans="6:6" hidden="1">
      <c r="F76" s="164"/>
    </row>
    <row r="77" spans="6:6" hidden="1">
      <c r="F77" s="164"/>
    </row>
    <row r="78" spans="6:6" hidden="1">
      <c r="F78" s="164"/>
    </row>
    <row r="79" spans="6:6" hidden="1">
      <c r="F79" s="164"/>
    </row>
    <row r="80" spans="6:6" hidden="1">
      <c r="F80" s="164"/>
    </row>
    <row r="81" spans="6:6" hidden="1">
      <c r="F81" s="164"/>
    </row>
    <row r="82" spans="6:6" hidden="1">
      <c r="F82" s="164"/>
    </row>
    <row r="83" spans="6:6" hidden="1">
      <c r="F83" s="164"/>
    </row>
    <row r="84" spans="6:6" hidden="1">
      <c r="F84" s="164"/>
    </row>
    <row r="85" spans="6:6" hidden="1">
      <c r="F85" s="164"/>
    </row>
    <row r="86" spans="6:6" hidden="1">
      <c r="F86" s="164"/>
    </row>
    <row r="87" spans="6:6" hidden="1">
      <c r="F87" s="164"/>
    </row>
    <row r="88" spans="6:6" hidden="1">
      <c r="F88" s="164"/>
    </row>
    <row r="89" spans="6:6" hidden="1">
      <c r="F89" s="164"/>
    </row>
    <row r="90" spans="6:6" hidden="1">
      <c r="F90" s="164"/>
    </row>
    <row r="91" spans="6:6" hidden="1">
      <c r="F91" s="164"/>
    </row>
    <row r="92" spans="6:6" hidden="1">
      <c r="F92" s="164"/>
    </row>
    <row r="93" spans="6:6" hidden="1">
      <c r="F93" s="164"/>
    </row>
    <row r="94" spans="6:6" hidden="1">
      <c r="F94" s="164"/>
    </row>
    <row r="95" spans="6:6" hidden="1">
      <c r="F95" s="164"/>
    </row>
    <row r="96" spans="6:6" hidden="1">
      <c r="F96" s="164"/>
    </row>
    <row r="97" spans="6:6" hidden="1">
      <c r="F97" s="164"/>
    </row>
    <row r="98" spans="6:6" hidden="1">
      <c r="F98" s="164"/>
    </row>
    <row r="99" spans="6:6" hidden="1">
      <c r="F99" s="164"/>
    </row>
    <row r="100" spans="6:6" hidden="1">
      <c r="F100" s="164"/>
    </row>
    <row r="101" spans="6:6" hidden="1">
      <c r="F101" s="164"/>
    </row>
    <row r="102" spans="6:6" hidden="1">
      <c r="F102" s="164"/>
    </row>
    <row r="103" spans="6:6" hidden="1">
      <c r="F103" s="164"/>
    </row>
    <row r="104" spans="6:6" hidden="1">
      <c r="F104" s="164"/>
    </row>
    <row r="105" spans="6:6" hidden="1">
      <c r="F105" s="164"/>
    </row>
    <row r="106" spans="6:6" hidden="1">
      <c r="F106" s="164"/>
    </row>
    <row r="107" spans="6:6" hidden="1">
      <c r="F107" s="164"/>
    </row>
    <row r="108" spans="6:6" hidden="1">
      <c r="F108" s="164"/>
    </row>
    <row r="109" spans="6:6" hidden="1">
      <c r="F109" s="164"/>
    </row>
    <row r="110" spans="6:6" hidden="1">
      <c r="F110" s="164"/>
    </row>
    <row r="111" spans="6:6" hidden="1">
      <c r="F111" s="164"/>
    </row>
    <row r="112" spans="6:6" hidden="1">
      <c r="F112" s="164"/>
    </row>
    <row r="113" spans="6:6" hidden="1">
      <c r="F113" s="164"/>
    </row>
    <row r="114" spans="6:6" hidden="1">
      <c r="F114" s="164"/>
    </row>
    <row r="115" spans="6:6" hidden="1">
      <c r="F115" s="164"/>
    </row>
    <row r="116" spans="6:6" hidden="1">
      <c r="F116" s="164"/>
    </row>
    <row r="117" spans="6:6" hidden="1">
      <c r="F117" s="164"/>
    </row>
    <row r="118" spans="6:6" hidden="1">
      <c r="F118" s="164"/>
    </row>
    <row r="119" spans="6:6">
      <c r="F119" s="176"/>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A25:C29"/>
    <mergeCell ref="F25:H25"/>
    <mergeCell ref="I25:M25"/>
    <mergeCell ref="F27:M27"/>
    <mergeCell ref="E28:M28"/>
    <mergeCell ref="D23:E23"/>
    <mergeCell ref="F23:L23"/>
    <mergeCell ref="E24:F24"/>
    <mergeCell ref="H29:M29"/>
    <mergeCell ref="E29:F29"/>
    <mergeCell ref="E37:M37"/>
    <mergeCell ref="E38:F38"/>
    <mergeCell ref="G38:M38"/>
    <mergeCell ref="K31:M31"/>
    <mergeCell ref="E32:J32"/>
    <mergeCell ref="K32:M32"/>
    <mergeCell ref="B44:M44"/>
    <mergeCell ref="A30:C32"/>
    <mergeCell ref="F30:G30"/>
    <mergeCell ref="K30:M30"/>
    <mergeCell ref="E31:J31"/>
    <mergeCell ref="A39:C40"/>
    <mergeCell ref="E39:F39"/>
    <mergeCell ref="G39:M39"/>
    <mergeCell ref="E40:M40"/>
    <mergeCell ref="A33:C38"/>
    <mergeCell ref="F33:J33"/>
    <mergeCell ref="K33:M33"/>
    <mergeCell ref="E34:J34"/>
    <mergeCell ref="K34:M34"/>
    <mergeCell ref="E35:M35"/>
    <mergeCell ref="E36:M36"/>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errorStyle="warning" allowBlank="1" showInputMessage="1" showErrorMessage="1" sqref="E38:F38 D23:E23 I25:M25"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errorStyle="warning" allowBlank="1" showInputMessage="1" showErrorMessage="1" sqref="L9:M9" xr:uid="{00000000-0002-0000-0200-000006000000}">
      <formula1>"あり,なし"</formula1>
    </dataValidation>
    <dataValidation allowBlank="1" showErrorMessage="1" sqref="E10:F10" xr:uid="{00000000-0002-0000-0200-000007000000}"/>
    <dataValidation type="list" errorStyle="warning"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errorStyle="warning" allowBlank="1" showErrorMessage="1" sqref="E12:F12" xr:uid="{00000000-0002-0000-0200-00000A000000}">
      <formula1>$Q$5:$Q$6</formula1>
    </dataValidation>
    <dataValidation type="list" errorStyle="warning" allowBlank="1" showInputMessage="1" showErrorMessage="1" sqref="E30" xr:uid="{00000000-0002-0000-0200-00000B000000}">
      <formula1>"複数あり,あり,,なし"</formula1>
    </dataValidation>
    <dataValidation type="list" errorStyle="warning"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39:F39" xr:uid="{00000000-0002-0000-0200-00000E000000}">
      <formula1>"推奨単位以上の取得単位あり,推奨単位の1/2以上の取得単位あり,推奨単位の1/2未満の取得単位あり,なし"</formula1>
    </dataValidation>
    <dataValidation type="list" errorStyle="warning" allowBlank="1" showInputMessage="1" showErrorMessage="1" sqref="E40:M40" xr:uid="{00000000-0002-0000-0200-00000F000000}">
      <formula1>$Q$33:$Q$39</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1"/>
  <sheetViews>
    <sheetView showGridLines="0" topLeftCell="A25" zoomScale="85" zoomScaleNormal="85" zoomScaleSheetLayoutView="100" workbookViewId="0">
      <selection activeCell="F4" sqref="F4:H4"/>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7"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54" hidden="1" customWidth="1" outlineLevel="1"/>
    <col min="25" max="25" width="9.125" style="154" customWidth="1" collapsed="1"/>
    <col min="26" max="26" width="9.125" style="154" customWidth="1"/>
    <col min="27" max="33" width="9" style="154"/>
    <col min="34" max="16384" width="9" style="105"/>
  </cols>
  <sheetData>
    <row r="1" spans="1:21" ht="9.75" customHeight="1" thickBot="1">
      <c r="A1" s="227" t="s">
        <v>489</v>
      </c>
      <c r="B1" s="102"/>
      <c r="C1" s="102"/>
      <c r="D1" s="102"/>
      <c r="E1" s="102"/>
      <c r="F1" s="102"/>
      <c r="G1" s="103"/>
      <c r="H1" s="102"/>
      <c r="I1" s="102"/>
      <c r="J1" s="102"/>
      <c r="K1" s="102"/>
      <c r="L1" s="102"/>
      <c r="M1" s="102"/>
      <c r="N1" s="102"/>
      <c r="O1" s="102"/>
      <c r="P1" s="102"/>
      <c r="Q1" s="104"/>
      <c r="R1" s="102"/>
      <c r="S1" s="102"/>
    </row>
    <row r="2" spans="1:21" ht="12.75" customHeight="1" thickBot="1">
      <c r="C2" s="102"/>
      <c r="D2" s="102"/>
      <c r="E2" s="102"/>
      <c r="H2" s="675" t="s">
        <v>0</v>
      </c>
      <c r="I2" s="676"/>
      <c r="J2" s="414">
        <f>'様式-共1-Ⅰ（建築設備）'!H2</f>
        <v>21101203</v>
      </c>
      <c r="K2" s="415"/>
      <c r="L2" s="415"/>
      <c r="M2" s="415"/>
      <c r="N2" s="415"/>
      <c r="O2" s="415"/>
      <c r="P2" s="416"/>
      <c r="Q2" s="108"/>
      <c r="R2" s="102"/>
      <c r="S2" s="102"/>
    </row>
    <row r="3" spans="1:21" ht="15.75" customHeight="1" thickBot="1">
      <c r="A3" s="680" t="s">
        <v>120</v>
      </c>
      <c r="B3" s="680"/>
      <c r="C3" s="680"/>
      <c r="D3" s="680"/>
      <c r="E3" s="680"/>
      <c r="F3" s="680"/>
      <c r="G3" s="680"/>
      <c r="H3" s="680"/>
      <c r="I3" s="680"/>
      <c r="J3" s="680"/>
      <c r="K3" s="680"/>
      <c r="L3" s="680"/>
      <c r="M3" s="680"/>
      <c r="N3" s="680"/>
      <c r="O3" s="680"/>
      <c r="P3" s="680"/>
      <c r="Q3" s="680"/>
      <c r="R3" s="102"/>
      <c r="S3" s="102"/>
    </row>
    <row r="4" spans="1:21" ht="17.100000000000001" customHeight="1" thickBot="1">
      <c r="A4" s="632" t="s">
        <v>354</v>
      </c>
      <c r="B4" s="633"/>
      <c r="C4" s="1027"/>
      <c r="D4" s="613" t="s">
        <v>43</v>
      </c>
      <c r="E4" s="614"/>
      <c r="F4" s="615" t="s">
        <v>142</v>
      </c>
      <c r="G4" s="616"/>
      <c r="H4" s="617"/>
      <c r="I4" s="1034"/>
      <c r="J4" s="1035"/>
      <c r="K4" s="1035"/>
      <c r="L4" s="1035"/>
      <c r="M4" s="1035"/>
      <c r="N4" s="1035"/>
      <c r="O4" s="1035"/>
      <c r="P4" s="1035"/>
      <c r="Q4" s="1036"/>
      <c r="R4" s="102"/>
      <c r="S4" s="103"/>
    </row>
    <row r="5" spans="1:21" ht="11.25" customHeight="1" thickBot="1">
      <c r="A5" s="881"/>
      <c r="B5" s="882"/>
      <c r="C5" s="1028"/>
      <c r="D5" s="1037" t="s">
        <v>44</v>
      </c>
      <c r="E5" s="1038"/>
      <c r="F5" s="1039" t="s">
        <v>144</v>
      </c>
      <c r="G5" s="919"/>
      <c r="H5" s="922"/>
      <c r="I5" s="923"/>
      <c r="J5" s="923"/>
      <c r="K5" s="923"/>
      <c r="L5" s="923"/>
      <c r="M5" s="923"/>
      <c r="N5" s="923"/>
      <c r="O5" s="923"/>
      <c r="P5" s="923"/>
      <c r="Q5" s="924"/>
      <c r="R5" s="102"/>
      <c r="S5" s="102"/>
      <c r="U5" s="154" t="s">
        <v>260</v>
      </c>
    </row>
    <row r="6" spans="1:21" ht="11.25" customHeight="1" thickBot="1">
      <c r="A6" s="881"/>
      <c r="B6" s="882"/>
      <c r="C6" s="1028"/>
      <c r="D6" s="1040"/>
      <c r="E6" s="1041"/>
      <c r="F6" s="920"/>
      <c r="G6" s="921"/>
      <c r="H6" s="925"/>
      <c r="I6" s="923"/>
      <c r="J6" s="923"/>
      <c r="K6" s="923"/>
      <c r="L6" s="923"/>
      <c r="M6" s="923"/>
      <c r="N6" s="923"/>
      <c r="O6" s="923"/>
      <c r="P6" s="923"/>
      <c r="Q6" s="924"/>
      <c r="R6" s="102"/>
      <c r="S6" s="102"/>
      <c r="U6" s="154" t="s">
        <v>261</v>
      </c>
    </row>
    <row r="7" spans="1:21" ht="11.25" customHeight="1" thickBot="1">
      <c r="A7" s="1029"/>
      <c r="B7" s="1030"/>
      <c r="C7" s="1028"/>
      <c r="D7" s="1037" t="s">
        <v>45</v>
      </c>
      <c r="E7" s="1038"/>
      <c r="F7" s="1039" t="s">
        <v>144</v>
      </c>
      <c r="G7" s="919"/>
      <c r="H7" s="922"/>
      <c r="I7" s="923"/>
      <c r="J7" s="923"/>
      <c r="K7" s="923"/>
      <c r="L7" s="923"/>
      <c r="M7" s="923"/>
      <c r="N7" s="923"/>
      <c r="O7" s="923"/>
      <c r="P7" s="923"/>
      <c r="Q7" s="924"/>
      <c r="R7" s="102"/>
      <c r="S7" s="102"/>
      <c r="U7" s="154" t="s">
        <v>353</v>
      </c>
    </row>
    <row r="8" spans="1:21" ht="11.25" customHeight="1" thickBot="1">
      <c r="A8" s="1031"/>
      <c r="B8" s="1032"/>
      <c r="C8" s="1033"/>
      <c r="D8" s="1042"/>
      <c r="E8" s="1043"/>
      <c r="F8" s="920"/>
      <c r="G8" s="921"/>
      <c r="H8" s="925"/>
      <c r="I8" s="923"/>
      <c r="J8" s="923"/>
      <c r="K8" s="923"/>
      <c r="L8" s="923"/>
      <c r="M8" s="923"/>
      <c r="N8" s="923"/>
      <c r="O8" s="923"/>
      <c r="P8" s="923"/>
      <c r="Q8" s="924"/>
      <c r="R8" s="102"/>
      <c r="S8" s="102"/>
    </row>
    <row r="9" spans="1:21" ht="24.95" customHeight="1" thickBot="1">
      <c r="A9" s="681" t="s">
        <v>352</v>
      </c>
      <c r="B9" s="682"/>
      <c r="C9" s="683"/>
      <c r="D9" s="1008" t="s">
        <v>199</v>
      </c>
      <c r="E9" s="226" t="s">
        <v>229</v>
      </c>
      <c r="F9" s="1016" t="s">
        <v>142</v>
      </c>
      <c r="G9" s="1017"/>
      <c r="H9" s="1017"/>
      <c r="I9" s="1017"/>
      <c r="J9" s="1018"/>
      <c r="K9" s="1019" t="s">
        <v>230</v>
      </c>
      <c r="L9" s="1020"/>
      <c r="M9" s="1020"/>
      <c r="N9" s="1020"/>
      <c r="O9" s="1020"/>
      <c r="P9" s="1020"/>
      <c r="Q9" s="1021"/>
      <c r="R9" s="102"/>
      <c r="S9" s="103"/>
      <c r="U9" s="225" t="s">
        <v>216</v>
      </c>
    </row>
    <row r="10" spans="1:21" ht="17.100000000000001" customHeight="1" thickBot="1">
      <c r="A10" s="684"/>
      <c r="B10" s="685"/>
      <c r="C10" s="686"/>
      <c r="D10" s="1009"/>
      <c r="E10" s="224" t="s">
        <v>217</v>
      </c>
      <c r="F10" s="1022"/>
      <c r="G10" s="1023"/>
      <c r="H10" s="1023"/>
      <c r="I10" s="1023"/>
      <c r="J10" s="1023"/>
      <c r="K10" s="1023"/>
      <c r="L10" s="1023"/>
      <c r="M10" s="1023"/>
      <c r="N10" s="1023"/>
      <c r="O10" s="1023"/>
      <c r="P10" s="1023"/>
      <c r="Q10" s="1024"/>
      <c r="R10" s="102"/>
      <c r="S10" s="102"/>
      <c r="U10" s="154" t="s">
        <v>218</v>
      </c>
    </row>
    <row r="11" spans="1:21" ht="17.100000000000001" customHeight="1" thickBot="1">
      <c r="A11" s="684"/>
      <c r="B11" s="685"/>
      <c r="C11" s="686"/>
      <c r="D11" s="1009"/>
      <c r="E11" s="223" t="s">
        <v>219</v>
      </c>
      <c r="F11" s="1010" t="s">
        <v>145</v>
      </c>
      <c r="G11" s="1014"/>
      <c r="H11" s="1014"/>
      <c r="I11" s="1014"/>
      <c r="J11" s="1014"/>
      <c r="K11" s="1014"/>
      <c r="L11" s="1014"/>
      <c r="M11" s="1014"/>
      <c r="N11" s="1014"/>
      <c r="O11" s="1014"/>
      <c r="P11" s="1014"/>
      <c r="Q11" s="1015"/>
      <c r="R11" s="102"/>
      <c r="S11" s="102"/>
      <c r="U11" s="154" t="s">
        <v>220</v>
      </c>
    </row>
    <row r="12" spans="1:21" ht="17.100000000000001" customHeight="1" thickBot="1">
      <c r="A12" s="684"/>
      <c r="B12" s="685"/>
      <c r="C12" s="686"/>
      <c r="D12" s="1009"/>
      <c r="E12" s="224" t="s">
        <v>221</v>
      </c>
      <c r="F12" s="1022"/>
      <c r="G12" s="1023"/>
      <c r="H12" s="1023"/>
      <c r="I12" s="1023"/>
      <c r="J12" s="1023"/>
      <c r="K12" s="1023"/>
      <c r="L12" s="1023"/>
      <c r="M12" s="1023"/>
      <c r="N12" s="1023"/>
      <c r="O12" s="1023"/>
      <c r="P12" s="1023"/>
      <c r="Q12" s="1024"/>
      <c r="R12" s="102"/>
      <c r="S12" s="102"/>
      <c r="U12" s="154" t="s">
        <v>222</v>
      </c>
    </row>
    <row r="13" spans="1:21" ht="17.100000000000001" customHeight="1" thickBot="1">
      <c r="A13" s="684"/>
      <c r="B13" s="685"/>
      <c r="C13" s="686"/>
      <c r="D13" s="1009"/>
      <c r="E13" s="223" t="s">
        <v>223</v>
      </c>
      <c r="F13" s="1010" t="s">
        <v>145</v>
      </c>
      <c r="G13" s="1014"/>
      <c r="H13" s="1014"/>
      <c r="I13" s="1014"/>
      <c r="J13" s="1014"/>
      <c r="K13" s="1014"/>
      <c r="L13" s="1014"/>
      <c r="M13" s="1014"/>
      <c r="N13" s="1014"/>
      <c r="O13" s="1014"/>
      <c r="P13" s="1014"/>
      <c r="Q13" s="1015"/>
      <c r="R13" s="102"/>
      <c r="S13" s="102"/>
      <c r="U13" s="154" t="s">
        <v>224</v>
      </c>
    </row>
    <row r="14" spans="1:21" ht="17.100000000000001" customHeight="1" thickBot="1">
      <c r="A14" s="684"/>
      <c r="B14" s="685"/>
      <c r="C14" s="686"/>
      <c r="D14" s="1009"/>
      <c r="E14" s="222" t="s">
        <v>225</v>
      </c>
      <c r="F14" s="1022"/>
      <c r="G14" s="1023"/>
      <c r="H14" s="1023"/>
      <c r="I14" s="1023"/>
      <c r="J14" s="1023"/>
      <c r="K14" s="1023"/>
      <c r="L14" s="1023"/>
      <c r="M14" s="1023"/>
      <c r="N14" s="1023"/>
      <c r="O14" s="1023"/>
      <c r="P14" s="1023"/>
      <c r="Q14" s="1024"/>
      <c r="R14" s="102"/>
      <c r="S14" s="102"/>
      <c r="U14" s="220" t="s">
        <v>231</v>
      </c>
    </row>
    <row r="15" spans="1:21" ht="17.100000000000001" customHeight="1" thickBot="1">
      <c r="A15" s="684"/>
      <c r="B15" s="685"/>
      <c r="C15" s="686"/>
      <c r="D15" s="1009"/>
      <c r="E15" s="221" t="s">
        <v>226</v>
      </c>
      <c r="F15" s="1022"/>
      <c r="G15" s="1023"/>
      <c r="H15" s="1023"/>
      <c r="I15" s="1023"/>
      <c r="J15" s="1023"/>
      <c r="K15" s="1023"/>
      <c r="L15" s="1023"/>
      <c r="M15" s="1023"/>
      <c r="N15" s="1023"/>
      <c r="O15" s="1023"/>
      <c r="P15" s="1023"/>
      <c r="Q15" s="1024"/>
      <c r="R15" s="102"/>
      <c r="S15" s="102"/>
      <c r="U15" s="220" t="s">
        <v>232</v>
      </c>
    </row>
    <row r="16" spans="1:21" ht="17.100000000000001" customHeight="1" thickBot="1">
      <c r="A16" s="684"/>
      <c r="B16" s="685"/>
      <c r="C16" s="686"/>
      <c r="D16" s="1008" t="s">
        <v>215</v>
      </c>
      <c r="E16" s="219" t="s">
        <v>351</v>
      </c>
      <c r="F16" s="615" t="s">
        <v>129</v>
      </c>
      <c r="G16" s="616"/>
      <c r="H16" s="617"/>
      <c r="I16" s="218"/>
      <c r="J16" s="218"/>
      <c r="K16" s="218"/>
      <c r="L16" s="218"/>
      <c r="M16" s="218"/>
      <c r="N16" s="218"/>
      <c r="O16" s="218"/>
      <c r="P16" s="218"/>
      <c r="Q16" s="326"/>
      <c r="R16" s="102"/>
      <c r="S16" s="103"/>
      <c r="U16" s="220" t="s">
        <v>234</v>
      </c>
    </row>
    <row r="17" spans="1:33" ht="17.100000000000001" customHeight="1" thickBot="1">
      <c r="A17" s="684"/>
      <c r="B17" s="685"/>
      <c r="C17" s="686"/>
      <c r="D17" s="1009"/>
      <c r="E17" s="216" t="s">
        <v>456</v>
      </c>
      <c r="F17" s="1010" t="s">
        <v>457</v>
      </c>
      <c r="G17" s="1011"/>
      <c r="H17" s="1012" t="s">
        <v>346</v>
      </c>
      <c r="I17" s="1026"/>
      <c r="J17" s="1026"/>
      <c r="K17" s="1026"/>
      <c r="L17" s="1010" t="s">
        <v>145</v>
      </c>
      <c r="M17" s="1014"/>
      <c r="N17" s="1014"/>
      <c r="O17" s="1014"/>
      <c r="P17" s="1014"/>
      <c r="Q17" s="1015"/>
      <c r="R17" s="102"/>
      <c r="S17" s="102"/>
      <c r="U17" s="154" t="s">
        <v>317</v>
      </c>
      <c r="X17" s="154" t="s">
        <v>458</v>
      </c>
    </row>
    <row r="18" spans="1:33" ht="17.100000000000001" customHeight="1" thickBot="1">
      <c r="A18" s="684"/>
      <c r="B18" s="685"/>
      <c r="C18" s="686"/>
      <c r="D18" s="1025"/>
      <c r="E18" s="329"/>
      <c r="F18" s="1004" t="s">
        <v>350</v>
      </c>
      <c r="G18" s="1005"/>
      <c r="H18" s="1006"/>
      <c r="I18" s="1007"/>
      <c r="J18" s="1007"/>
      <c r="K18" s="1007"/>
      <c r="L18" s="1007"/>
      <c r="M18" s="1007"/>
      <c r="N18" s="1007"/>
      <c r="O18" s="1007"/>
      <c r="P18" s="1007"/>
      <c r="Q18" s="803"/>
      <c r="R18" s="102"/>
      <c r="S18" s="102"/>
      <c r="U18" s="154" t="s">
        <v>349</v>
      </c>
      <c r="X18" s="154" t="s">
        <v>459</v>
      </c>
    </row>
    <row r="19" spans="1:33" ht="17.100000000000001" customHeight="1" thickBot="1">
      <c r="A19" s="684"/>
      <c r="B19" s="685"/>
      <c r="C19" s="686"/>
      <c r="D19" s="1008" t="s">
        <v>318</v>
      </c>
      <c r="E19" s="219" t="s">
        <v>348</v>
      </c>
      <c r="F19" s="615" t="s">
        <v>129</v>
      </c>
      <c r="G19" s="616"/>
      <c r="H19" s="726"/>
      <c r="I19" s="327"/>
      <c r="J19" s="328"/>
      <c r="K19" s="328"/>
      <c r="L19" s="218"/>
      <c r="M19" s="218"/>
      <c r="N19" s="218"/>
      <c r="O19" s="218"/>
      <c r="P19" s="218"/>
      <c r="Q19" s="217"/>
      <c r="R19" s="102"/>
      <c r="S19" s="103"/>
      <c r="U19" s="154" t="s">
        <v>332</v>
      </c>
      <c r="X19" s="154" t="s">
        <v>460</v>
      </c>
    </row>
    <row r="20" spans="1:33" ht="17.100000000000001" customHeight="1" thickBot="1">
      <c r="A20" s="684"/>
      <c r="B20" s="685"/>
      <c r="C20" s="686"/>
      <c r="D20" s="1009"/>
      <c r="E20" s="216" t="s">
        <v>347</v>
      </c>
      <c r="F20" s="1010" t="s">
        <v>144</v>
      </c>
      <c r="G20" s="1011"/>
      <c r="H20" s="1012" t="s">
        <v>346</v>
      </c>
      <c r="I20" s="1013"/>
      <c r="J20" s="1013"/>
      <c r="K20" s="1013"/>
      <c r="L20" s="1010" t="s">
        <v>145</v>
      </c>
      <c r="M20" s="1014"/>
      <c r="N20" s="1014"/>
      <c r="O20" s="1014"/>
      <c r="P20" s="1014"/>
      <c r="Q20" s="1015"/>
      <c r="R20" s="102"/>
      <c r="S20" s="102"/>
      <c r="U20" s="154" t="s">
        <v>345</v>
      </c>
      <c r="X20" s="154" t="s">
        <v>461</v>
      </c>
    </row>
    <row r="21" spans="1:33" ht="17.100000000000001" customHeight="1" thickBot="1">
      <c r="A21" s="989" t="s">
        <v>344</v>
      </c>
      <c r="B21" s="990"/>
      <c r="C21" s="991"/>
      <c r="D21" s="1000" t="s">
        <v>91</v>
      </c>
      <c r="E21" s="1001"/>
      <c r="F21" s="953" t="s">
        <v>142</v>
      </c>
      <c r="G21" s="954"/>
      <c r="H21" s="954"/>
      <c r="I21" s="954"/>
      <c r="J21" s="954"/>
      <c r="K21" s="954"/>
      <c r="L21" s="954"/>
      <c r="M21" s="954"/>
      <c r="N21" s="954"/>
      <c r="O21" s="954"/>
      <c r="P21" s="954"/>
      <c r="Q21" s="955"/>
      <c r="R21" s="102"/>
      <c r="S21" s="103"/>
      <c r="X21" s="154" t="s">
        <v>462</v>
      </c>
    </row>
    <row r="22" spans="1:33" ht="17.100000000000001" customHeight="1" thickBot="1">
      <c r="A22" s="992"/>
      <c r="B22" s="993"/>
      <c r="C22" s="994"/>
      <c r="D22" s="1002" t="s">
        <v>155</v>
      </c>
      <c r="E22" s="1003"/>
      <c r="F22" s="911"/>
      <c r="G22" s="912"/>
      <c r="H22" s="912"/>
      <c r="I22" s="912"/>
      <c r="J22" s="912"/>
      <c r="K22" s="912"/>
      <c r="L22" s="912"/>
      <c r="M22" s="912"/>
      <c r="N22" s="912"/>
      <c r="O22" s="912"/>
      <c r="P22" s="912"/>
      <c r="Q22" s="913"/>
      <c r="R22" s="102"/>
      <c r="S22" s="102"/>
      <c r="U22" s="14" t="s">
        <v>235</v>
      </c>
      <c r="X22" s="154" t="s">
        <v>463</v>
      </c>
    </row>
    <row r="23" spans="1:33" ht="17.100000000000001" customHeight="1" thickBot="1">
      <c r="A23" s="992"/>
      <c r="B23" s="993"/>
      <c r="C23" s="994"/>
      <c r="D23" s="1002" t="s">
        <v>92</v>
      </c>
      <c r="E23" s="1003"/>
      <c r="F23" s="911"/>
      <c r="G23" s="912"/>
      <c r="H23" s="912"/>
      <c r="I23" s="912"/>
      <c r="J23" s="912"/>
      <c r="K23" s="912"/>
      <c r="L23" s="912"/>
      <c r="M23" s="912"/>
      <c r="N23" s="912"/>
      <c r="O23" s="912"/>
      <c r="P23" s="912"/>
      <c r="Q23" s="913"/>
      <c r="R23" s="102"/>
      <c r="S23" s="102"/>
      <c r="U23" s="14" t="s">
        <v>236</v>
      </c>
      <c r="X23" s="154" t="s">
        <v>464</v>
      </c>
    </row>
    <row r="24" spans="1:33" ht="17.100000000000001" customHeight="1" thickBot="1">
      <c r="A24" s="995"/>
      <c r="B24" s="996"/>
      <c r="C24" s="994"/>
      <c r="D24" s="1002" t="s">
        <v>156</v>
      </c>
      <c r="E24" s="1003"/>
      <c r="F24" s="911"/>
      <c r="G24" s="912"/>
      <c r="H24" s="912"/>
      <c r="I24" s="912"/>
      <c r="J24" s="912"/>
      <c r="K24" s="912"/>
      <c r="L24" s="912"/>
      <c r="M24" s="912"/>
      <c r="N24" s="912"/>
      <c r="O24" s="912"/>
      <c r="P24" s="912"/>
      <c r="Q24" s="913"/>
      <c r="R24" s="102"/>
      <c r="S24" s="102"/>
      <c r="U24" s="154" t="s">
        <v>237</v>
      </c>
      <c r="X24" s="154" t="s">
        <v>465</v>
      </c>
    </row>
    <row r="25" spans="1:33" ht="17.100000000000001" customHeight="1" thickBot="1">
      <c r="A25" s="997"/>
      <c r="B25" s="998"/>
      <c r="C25" s="999"/>
      <c r="D25" s="1002" t="s">
        <v>93</v>
      </c>
      <c r="E25" s="1003"/>
      <c r="F25" s="911"/>
      <c r="G25" s="912"/>
      <c r="H25" s="912"/>
      <c r="I25" s="912"/>
      <c r="J25" s="912"/>
      <c r="K25" s="912"/>
      <c r="L25" s="912"/>
      <c r="M25" s="912"/>
      <c r="N25" s="912"/>
      <c r="O25" s="912"/>
      <c r="P25" s="912"/>
      <c r="Q25" s="913"/>
      <c r="R25" s="102"/>
      <c r="S25" s="102"/>
      <c r="U25" s="209" t="s">
        <v>355</v>
      </c>
      <c r="X25" s="154" t="s">
        <v>466</v>
      </c>
    </row>
    <row r="26" spans="1:33" s="8" customFormat="1" ht="17.100000000000001" customHeight="1" thickBot="1">
      <c r="A26" s="980" t="s">
        <v>343</v>
      </c>
      <c r="B26" s="981"/>
      <c r="C26" s="982"/>
      <c r="D26" s="951" t="s">
        <v>48</v>
      </c>
      <c r="E26" s="952"/>
      <c r="F26" s="953" t="s">
        <v>142</v>
      </c>
      <c r="G26" s="954"/>
      <c r="H26" s="954"/>
      <c r="I26" s="954"/>
      <c r="J26" s="954"/>
      <c r="K26" s="954"/>
      <c r="L26" s="954"/>
      <c r="M26" s="954"/>
      <c r="N26" s="954"/>
      <c r="O26" s="954"/>
      <c r="P26" s="954"/>
      <c r="Q26" s="955"/>
      <c r="R26" s="24"/>
      <c r="S26" s="103"/>
      <c r="U26" s="14" t="s">
        <v>146</v>
      </c>
      <c r="V26" s="14"/>
      <c r="W26" s="14"/>
      <c r="X26" s="14" t="s">
        <v>467</v>
      </c>
      <c r="Y26" s="14"/>
      <c r="Z26" s="14"/>
      <c r="AA26" s="14"/>
      <c r="AB26" s="14"/>
      <c r="AC26" s="14"/>
      <c r="AD26" s="14"/>
      <c r="AE26" s="14"/>
      <c r="AF26" s="14"/>
      <c r="AG26" s="14"/>
    </row>
    <row r="27" spans="1:33" s="8" customFormat="1" ht="17.100000000000001" customHeight="1" thickBot="1">
      <c r="A27" s="983"/>
      <c r="B27" s="984"/>
      <c r="C27" s="985"/>
      <c r="D27" s="971"/>
      <c r="E27" s="972"/>
      <c r="F27" s="973" t="s">
        <v>128</v>
      </c>
      <c r="G27" s="974"/>
      <c r="H27" s="975"/>
      <c r="I27" s="943" t="s">
        <v>153</v>
      </c>
      <c r="J27" s="976"/>
      <c r="K27" s="944"/>
      <c r="L27" s="977"/>
      <c r="M27" s="978"/>
      <c r="N27" s="978"/>
      <c r="O27" s="978"/>
      <c r="P27" s="978"/>
      <c r="Q27" s="979"/>
      <c r="R27" s="24"/>
      <c r="S27" s="6"/>
      <c r="U27" s="14" t="s">
        <v>356</v>
      </c>
      <c r="V27" s="14"/>
      <c r="W27" s="14"/>
      <c r="X27" s="14"/>
      <c r="Y27" s="14"/>
      <c r="Z27" s="14"/>
      <c r="AA27" s="14"/>
      <c r="AB27" s="14"/>
      <c r="AC27" s="14"/>
      <c r="AD27" s="14"/>
      <c r="AE27" s="14"/>
      <c r="AF27" s="14"/>
      <c r="AG27" s="14"/>
    </row>
    <row r="28" spans="1:33" s="8" customFormat="1" ht="17.100000000000001" customHeight="1" thickBot="1">
      <c r="A28" s="983"/>
      <c r="B28" s="984"/>
      <c r="C28" s="985"/>
      <c r="D28" s="909" t="s">
        <v>188</v>
      </c>
      <c r="E28" s="910"/>
      <c r="F28" s="911"/>
      <c r="G28" s="969"/>
      <c r="H28" s="969"/>
      <c r="I28" s="969"/>
      <c r="J28" s="969"/>
      <c r="K28" s="969"/>
      <c r="L28" s="969"/>
      <c r="M28" s="969"/>
      <c r="N28" s="969"/>
      <c r="O28" s="969"/>
      <c r="P28" s="969"/>
      <c r="Q28" s="970"/>
      <c r="R28" s="24"/>
      <c r="S28" s="6"/>
      <c r="U28" s="14" t="s">
        <v>147</v>
      </c>
      <c r="V28" s="14"/>
      <c r="W28" s="14"/>
      <c r="X28" s="14"/>
      <c r="Y28" s="14"/>
      <c r="Z28" s="14"/>
      <c r="AA28" s="14"/>
      <c r="AB28" s="14"/>
      <c r="AC28" s="14"/>
      <c r="AD28" s="14"/>
      <c r="AE28" s="14"/>
      <c r="AF28" s="14"/>
      <c r="AG28" s="14"/>
    </row>
    <row r="29" spans="1:33" s="8" customFormat="1" ht="17.100000000000001" customHeight="1" thickBot="1">
      <c r="A29" s="983"/>
      <c r="B29" s="984"/>
      <c r="C29" s="985"/>
      <c r="D29" s="967" t="s">
        <v>114</v>
      </c>
      <c r="E29" s="968"/>
      <c r="F29" s="911"/>
      <c r="G29" s="969"/>
      <c r="H29" s="969"/>
      <c r="I29" s="969"/>
      <c r="J29" s="969"/>
      <c r="K29" s="969"/>
      <c r="L29" s="969"/>
      <c r="M29" s="969"/>
      <c r="N29" s="969"/>
      <c r="O29" s="969"/>
      <c r="P29" s="969"/>
      <c r="Q29" s="970"/>
      <c r="R29" s="24"/>
      <c r="S29" s="6"/>
      <c r="U29" s="14" t="s">
        <v>357</v>
      </c>
      <c r="V29" s="14"/>
      <c r="W29" s="14"/>
      <c r="X29" s="14"/>
      <c r="Y29" s="14"/>
      <c r="Z29" s="14"/>
      <c r="AA29" s="14"/>
      <c r="AB29" s="14"/>
      <c r="AC29" s="14"/>
      <c r="AD29" s="14"/>
      <c r="AE29" s="14"/>
      <c r="AF29" s="14"/>
      <c r="AG29" s="14"/>
    </row>
    <row r="30" spans="1:33" s="8" customFormat="1" ht="17.100000000000001" customHeight="1" thickBot="1">
      <c r="A30" s="983"/>
      <c r="B30" s="984"/>
      <c r="C30" s="985"/>
      <c r="D30" s="971"/>
      <c r="E30" s="972"/>
      <c r="F30" s="973" t="s">
        <v>128</v>
      </c>
      <c r="G30" s="974"/>
      <c r="H30" s="975"/>
      <c r="I30" s="943" t="s">
        <v>154</v>
      </c>
      <c r="J30" s="976"/>
      <c r="K30" s="944"/>
      <c r="L30" s="977"/>
      <c r="M30" s="978"/>
      <c r="N30" s="978"/>
      <c r="O30" s="978"/>
      <c r="P30" s="978"/>
      <c r="Q30" s="979"/>
      <c r="R30" s="24"/>
      <c r="S30" s="6"/>
      <c r="U30" s="14" t="s">
        <v>358</v>
      </c>
      <c r="V30" s="14"/>
      <c r="W30" s="14"/>
      <c r="X30" s="14"/>
      <c r="Y30" s="14"/>
      <c r="Z30" s="14"/>
      <c r="AA30" s="14"/>
      <c r="AB30" s="14"/>
      <c r="AC30" s="14"/>
      <c r="AD30" s="14"/>
      <c r="AE30" s="14"/>
      <c r="AF30" s="14"/>
      <c r="AG30" s="14"/>
    </row>
    <row r="31" spans="1:33" s="8" customFormat="1" ht="17.100000000000001" customHeight="1" thickBot="1">
      <c r="A31" s="983"/>
      <c r="B31" s="984"/>
      <c r="C31" s="985"/>
      <c r="D31" s="909" t="s">
        <v>189</v>
      </c>
      <c r="E31" s="910"/>
      <c r="F31" s="911"/>
      <c r="G31" s="912"/>
      <c r="H31" s="912"/>
      <c r="I31" s="912"/>
      <c r="J31" s="912"/>
      <c r="K31" s="912"/>
      <c r="L31" s="912"/>
      <c r="M31" s="912"/>
      <c r="N31" s="912"/>
      <c r="O31" s="912"/>
      <c r="P31" s="912"/>
      <c r="Q31" s="913"/>
      <c r="R31" s="24"/>
      <c r="S31" s="6"/>
      <c r="U31" s="209" t="s">
        <v>359</v>
      </c>
      <c r="V31" s="14"/>
      <c r="W31" s="14"/>
      <c r="X31" s="14"/>
      <c r="Y31" s="14"/>
      <c r="Z31" s="14"/>
      <c r="AA31" s="14"/>
      <c r="AB31" s="14"/>
      <c r="AC31" s="14"/>
      <c r="AD31" s="14"/>
      <c r="AE31" s="14"/>
      <c r="AF31" s="14"/>
      <c r="AG31" s="14"/>
    </row>
    <row r="32" spans="1:33" s="8" customFormat="1" ht="17.100000000000001" customHeight="1" thickBot="1">
      <c r="A32" s="986"/>
      <c r="B32" s="987"/>
      <c r="C32" s="988"/>
      <c r="D32" s="914" t="s">
        <v>115</v>
      </c>
      <c r="E32" s="915"/>
      <c r="F32" s="911"/>
      <c r="G32" s="912"/>
      <c r="H32" s="912"/>
      <c r="I32" s="912"/>
      <c r="J32" s="912"/>
      <c r="K32" s="912"/>
      <c r="L32" s="912"/>
      <c r="M32" s="912"/>
      <c r="N32" s="912"/>
      <c r="O32" s="912"/>
      <c r="P32" s="912"/>
      <c r="Q32" s="913"/>
      <c r="R32" s="24"/>
      <c r="S32" s="6"/>
      <c r="U32" s="14" t="s">
        <v>360</v>
      </c>
      <c r="V32" s="14"/>
      <c r="W32" s="14"/>
      <c r="X32" s="14"/>
      <c r="Y32" s="14"/>
      <c r="Z32" s="14"/>
      <c r="AA32" s="14"/>
      <c r="AB32" s="14"/>
      <c r="AC32" s="14"/>
      <c r="AD32" s="14"/>
      <c r="AE32" s="14"/>
      <c r="AF32" s="14"/>
      <c r="AG32" s="14"/>
    </row>
    <row r="33" spans="1:33" s="8" customFormat="1" ht="17.100000000000001" customHeight="1" thickBot="1">
      <c r="A33" s="928" t="s">
        <v>342</v>
      </c>
      <c r="B33" s="929"/>
      <c r="C33" s="930"/>
      <c r="D33" s="711" t="s">
        <v>72</v>
      </c>
      <c r="E33" s="660"/>
      <c r="F33" s="845" t="s">
        <v>233</v>
      </c>
      <c r="G33" s="846"/>
      <c r="H33" s="846"/>
      <c r="I33" s="846"/>
      <c r="J33" s="846"/>
      <c r="K33" s="846"/>
      <c r="L33" s="846"/>
      <c r="M33" s="846"/>
      <c r="N33" s="846"/>
      <c r="O33" s="846"/>
      <c r="P33" s="846"/>
      <c r="Q33" s="847"/>
      <c r="R33" s="24"/>
      <c r="S33" s="103"/>
      <c r="U33" s="14" t="s">
        <v>358</v>
      </c>
      <c r="V33" s="14"/>
      <c r="W33" s="14"/>
      <c r="X33" s="14"/>
      <c r="Y33" s="14"/>
      <c r="Z33" s="14"/>
      <c r="AA33" s="14"/>
      <c r="AB33" s="14"/>
      <c r="AC33" s="14"/>
      <c r="AD33" s="14"/>
      <c r="AE33" s="14"/>
      <c r="AF33" s="14"/>
      <c r="AG33" s="14"/>
    </row>
    <row r="34" spans="1:33" s="8" customFormat="1" ht="11.45" customHeight="1" thickBot="1">
      <c r="A34" s="931"/>
      <c r="B34" s="932"/>
      <c r="C34" s="933"/>
      <c r="D34" s="916" t="s">
        <v>73</v>
      </c>
      <c r="E34" s="917"/>
      <c r="F34" s="918" t="s">
        <v>454</v>
      </c>
      <c r="G34" s="919"/>
      <c r="H34" s="922"/>
      <c r="I34" s="923"/>
      <c r="J34" s="923"/>
      <c r="K34" s="923"/>
      <c r="L34" s="923"/>
      <c r="M34" s="923"/>
      <c r="N34" s="923"/>
      <c r="O34" s="923"/>
      <c r="P34" s="923"/>
      <c r="Q34" s="924"/>
      <c r="R34" s="24"/>
      <c r="S34" s="6"/>
      <c r="U34" s="14" t="s">
        <v>355</v>
      </c>
      <c r="V34" s="14"/>
      <c r="W34" s="14"/>
      <c r="X34" s="14"/>
      <c r="Y34" s="14"/>
      <c r="Z34" s="14"/>
      <c r="AA34" s="14"/>
      <c r="AB34" s="14"/>
      <c r="AC34" s="14"/>
      <c r="AD34" s="14"/>
      <c r="AE34" s="14"/>
      <c r="AF34" s="14"/>
      <c r="AG34" s="14"/>
    </row>
    <row r="35" spans="1:33" s="8" customFormat="1" ht="11.45" customHeight="1" thickBot="1">
      <c r="A35" s="931"/>
      <c r="B35" s="932"/>
      <c r="C35" s="933"/>
      <c r="D35" s="926"/>
      <c r="E35" s="927"/>
      <c r="F35" s="920"/>
      <c r="G35" s="921"/>
      <c r="H35" s="925"/>
      <c r="I35" s="923"/>
      <c r="J35" s="923"/>
      <c r="K35" s="923"/>
      <c r="L35" s="923"/>
      <c r="M35" s="923"/>
      <c r="N35" s="923"/>
      <c r="O35" s="923"/>
      <c r="P35" s="923"/>
      <c r="Q35" s="924"/>
      <c r="R35" s="24"/>
      <c r="S35" s="6"/>
      <c r="U35" s="14" t="s">
        <v>148</v>
      </c>
      <c r="V35" s="14"/>
      <c r="W35" s="14"/>
      <c r="X35" s="14"/>
      <c r="Y35" s="14"/>
      <c r="Z35" s="14"/>
      <c r="AA35" s="14"/>
      <c r="AB35" s="14"/>
      <c r="AC35" s="14"/>
      <c r="AD35" s="14"/>
      <c r="AE35" s="14"/>
      <c r="AF35" s="14"/>
      <c r="AG35" s="14"/>
    </row>
    <row r="36" spans="1:33" s="8" customFormat="1" ht="11.45" customHeight="1" thickBot="1">
      <c r="A36" s="931"/>
      <c r="B36" s="932"/>
      <c r="C36" s="933"/>
      <c r="D36" s="916" t="s">
        <v>74</v>
      </c>
      <c r="E36" s="917"/>
      <c r="F36" s="918" t="s">
        <v>454</v>
      </c>
      <c r="G36" s="919"/>
      <c r="H36" s="922"/>
      <c r="I36" s="923"/>
      <c r="J36" s="923"/>
      <c r="K36" s="923"/>
      <c r="L36" s="923"/>
      <c r="M36" s="923"/>
      <c r="N36" s="923"/>
      <c r="O36" s="923"/>
      <c r="P36" s="923"/>
      <c r="Q36" s="924"/>
      <c r="R36" s="24"/>
      <c r="S36" s="6"/>
      <c r="U36" s="14" t="s">
        <v>149</v>
      </c>
      <c r="V36" s="14"/>
      <c r="W36" s="14"/>
      <c r="X36" s="14"/>
      <c r="Y36" s="14"/>
      <c r="Z36" s="14"/>
      <c r="AA36" s="14"/>
      <c r="AB36" s="14"/>
      <c r="AC36" s="14"/>
      <c r="AD36" s="14"/>
      <c r="AE36" s="14"/>
      <c r="AF36" s="14"/>
      <c r="AG36" s="14"/>
    </row>
    <row r="37" spans="1:33" s="8" customFormat="1" ht="11.45" customHeight="1" thickBot="1">
      <c r="A37" s="931"/>
      <c r="B37" s="932"/>
      <c r="C37" s="933"/>
      <c r="D37" s="959"/>
      <c r="E37" s="960"/>
      <c r="F37" s="920"/>
      <c r="G37" s="921"/>
      <c r="H37" s="925"/>
      <c r="I37" s="923"/>
      <c r="J37" s="923"/>
      <c r="K37" s="923"/>
      <c r="L37" s="923"/>
      <c r="M37" s="923"/>
      <c r="N37" s="923"/>
      <c r="O37" s="923"/>
      <c r="P37" s="923"/>
      <c r="Q37" s="924"/>
      <c r="R37" s="24"/>
      <c r="S37" s="6"/>
      <c r="U37" s="14" t="s">
        <v>150</v>
      </c>
      <c r="V37" s="14"/>
      <c r="W37" s="14"/>
      <c r="X37" s="14"/>
      <c r="Y37" s="14"/>
      <c r="Z37" s="14"/>
      <c r="AA37" s="14"/>
      <c r="AB37" s="14"/>
      <c r="AC37" s="14"/>
      <c r="AD37" s="14"/>
      <c r="AE37" s="14"/>
      <c r="AF37" s="14"/>
      <c r="AG37" s="14"/>
    </row>
    <row r="38" spans="1:33" ht="12.75" thickBot="1">
      <c r="A38" s="934"/>
      <c r="B38" s="935"/>
      <c r="C38" s="936"/>
      <c r="D38" s="956" t="s">
        <v>378</v>
      </c>
      <c r="E38" s="957"/>
      <c r="F38" s="957"/>
      <c r="G38" s="957"/>
      <c r="H38" s="957"/>
      <c r="I38" s="957"/>
      <c r="J38" s="957"/>
      <c r="K38" s="957"/>
      <c r="L38" s="957"/>
      <c r="M38" s="957"/>
      <c r="N38" s="957"/>
      <c r="O38" s="957"/>
      <c r="P38" s="957"/>
      <c r="Q38" s="958"/>
      <c r="R38" s="102"/>
      <c r="S38" s="102"/>
      <c r="U38" s="220"/>
    </row>
    <row r="39" spans="1:33" s="8" customFormat="1" ht="17.100000000000001" customHeight="1" thickBot="1">
      <c r="A39" s="961" t="s">
        <v>341</v>
      </c>
      <c r="B39" s="962"/>
      <c r="C39" s="963"/>
      <c r="D39" s="951" t="s">
        <v>72</v>
      </c>
      <c r="E39" s="952"/>
      <c r="F39" s="953" t="s">
        <v>233</v>
      </c>
      <c r="G39" s="954"/>
      <c r="H39" s="954"/>
      <c r="I39" s="954"/>
      <c r="J39" s="954"/>
      <c r="K39" s="954"/>
      <c r="L39" s="954"/>
      <c r="M39" s="954"/>
      <c r="N39" s="954"/>
      <c r="O39" s="954"/>
      <c r="P39" s="954"/>
      <c r="Q39" s="955"/>
      <c r="R39" s="24"/>
      <c r="S39" s="103"/>
      <c r="U39" s="14" t="s">
        <v>151</v>
      </c>
      <c r="V39" s="14"/>
      <c r="W39" s="14"/>
      <c r="X39" s="14"/>
      <c r="Y39" s="14"/>
      <c r="Z39" s="14"/>
      <c r="AA39" s="14"/>
      <c r="AB39" s="14"/>
      <c r="AC39" s="14"/>
      <c r="AD39" s="14"/>
      <c r="AE39" s="14"/>
      <c r="AF39" s="14"/>
      <c r="AG39" s="14"/>
    </row>
    <row r="40" spans="1:33" s="8" customFormat="1" ht="12.75" thickBot="1">
      <c r="A40" s="961"/>
      <c r="B40" s="962"/>
      <c r="C40" s="963"/>
      <c r="D40" s="945" t="s">
        <v>73</v>
      </c>
      <c r="E40" s="946"/>
      <c r="F40" s="947" t="s">
        <v>245</v>
      </c>
      <c r="G40" s="948"/>
      <c r="H40" s="937"/>
      <c r="I40" s="938"/>
      <c r="J40" s="938"/>
      <c r="K40" s="938"/>
      <c r="L40" s="938"/>
      <c r="M40" s="938"/>
      <c r="N40" s="938"/>
      <c r="O40" s="938"/>
      <c r="P40" s="938"/>
      <c r="Q40" s="939"/>
      <c r="R40" s="24"/>
      <c r="S40" s="6"/>
      <c r="U40" s="14" t="s">
        <v>152</v>
      </c>
      <c r="V40" s="14"/>
      <c r="W40" s="14"/>
      <c r="X40" s="14"/>
      <c r="Y40" s="14"/>
      <c r="Z40" s="14"/>
      <c r="AA40" s="14"/>
      <c r="AB40" s="14"/>
      <c r="AC40" s="14"/>
      <c r="AD40" s="14"/>
      <c r="AE40" s="14"/>
      <c r="AF40" s="14"/>
      <c r="AG40" s="14"/>
    </row>
    <row r="41" spans="1:33" s="8" customFormat="1" ht="15" customHeight="1" thickBot="1">
      <c r="A41" s="961"/>
      <c r="B41" s="962"/>
      <c r="C41" s="963"/>
      <c r="D41" s="941"/>
      <c r="E41" s="942"/>
      <c r="F41" s="943"/>
      <c r="G41" s="944"/>
      <c r="H41" s="940"/>
      <c r="I41" s="938"/>
      <c r="J41" s="938"/>
      <c r="K41" s="938"/>
      <c r="L41" s="938"/>
      <c r="M41" s="938"/>
      <c r="N41" s="938"/>
      <c r="O41" s="938"/>
      <c r="P41" s="938"/>
      <c r="Q41" s="939"/>
      <c r="R41" s="24"/>
      <c r="S41" s="6"/>
      <c r="U41" s="14" t="s">
        <v>358</v>
      </c>
      <c r="V41" s="14"/>
      <c r="W41" s="14"/>
      <c r="X41" s="14"/>
      <c r="Y41" s="14"/>
      <c r="Z41" s="14"/>
      <c r="AA41" s="14"/>
      <c r="AB41" s="14"/>
      <c r="AC41" s="14"/>
      <c r="AD41" s="14"/>
      <c r="AE41" s="14"/>
      <c r="AF41" s="14"/>
      <c r="AG41" s="14"/>
    </row>
    <row r="42" spans="1:33" s="8" customFormat="1" ht="12.75" thickBot="1">
      <c r="A42" s="961"/>
      <c r="B42" s="962"/>
      <c r="C42" s="963"/>
      <c r="D42" s="945" t="s">
        <v>74</v>
      </c>
      <c r="E42" s="946"/>
      <c r="F42" s="947" t="s">
        <v>245</v>
      </c>
      <c r="G42" s="948"/>
      <c r="H42" s="937"/>
      <c r="I42" s="938"/>
      <c r="J42" s="938"/>
      <c r="K42" s="938"/>
      <c r="L42" s="938"/>
      <c r="M42" s="938"/>
      <c r="N42" s="938"/>
      <c r="O42" s="938"/>
      <c r="P42" s="938"/>
      <c r="Q42" s="939"/>
      <c r="R42" s="24"/>
      <c r="S42" s="6"/>
      <c r="U42" s="14" t="s">
        <v>361</v>
      </c>
      <c r="V42" s="14"/>
      <c r="W42" s="14"/>
      <c r="X42" s="14"/>
      <c r="Y42" s="14"/>
      <c r="Z42" s="14"/>
      <c r="AA42" s="14"/>
      <c r="AB42" s="14"/>
      <c r="AC42" s="14"/>
      <c r="AD42" s="14"/>
      <c r="AE42" s="14"/>
      <c r="AF42" s="14"/>
      <c r="AG42" s="14"/>
    </row>
    <row r="43" spans="1:33" s="8" customFormat="1" ht="15" customHeight="1" thickBot="1">
      <c r="A43" s="964"/>
      <c r="B43" s="965"/>
      <c r="C43" s="966"/>
      <c r="D43" s="949"/>
      <c r="E43" s="950"/>
      <c r="F43" s="943"/>
      <c r="G43" s="944"/>
      <c r="H43" s="940"/>
      <c r="I43" s="938"/>
      <c r="J43" s="938"/>
      <c r="K43" s="938"/>
      <c r="L43" s="938"/>
      <c r="M43" s="938"/>
      <c r="N43" s="938"/>
      <c r="O43" s="938"/>
      <c r="P43" s="938"/>
      <c r="Q43" s="939"/>
      <c r="R43" s="24"/>
      <c r="S43" s="6"/>
      <c r="U43" s="14" t="s">
        <v>362</v>
      </c>
      <c r="V43" s="14"/>
      <c r="W43" s="14"/>
      <c r="X43" s="14"/>
      <c r="Y43" s="14"/>
      <c r="Z43" s="14"/>
      <c r="AA43" s="14"/>
      <c r="AB43" s="14"/>
      <c r="AC43" s="14"/>
      <c r="AD43" s="14"/>
      <c r="AE43" s="14"/>
      <c r="AF43" s="14"/>
      <c r="AG43" s="14"/>
    </row>
    <row r="44" spans="1:33" s="8" customFormat="1" ht="24" customHeight="1" thickBot="1">
      <c r="A44" s="844" t="s">
        <v>476</v>
      </c>
      <c r="B44" s="844"/>
      <c r="C44" s="844"/>
      <c r="D44" s="711" t="s">
        <v>336</v>
      </c>
      <c r="E44" s="660"/>
      <c r="F44" s="845" t="s">
        <v>129</v>
      </c>
      <c r="G44" s="846"/>
      <c r="H44" s="847"/>
      <c r="I44" s="894"/>
      <c r="J44" s="850"/>
      <c r="K44" s="850"/>
      <c r="L44" s="850"/>
      <c r="M44" s="850"/>
      <c r="N44" s="850"/>
      <c r="O44" s="850"/>
      <c r="P44" s="850"/>
      <c r="Q44" s="851"/>
      <c r="R44" s="24"/>
      <c r="S44" s="103"/>
      <c r="U44" s="14" t="s">
        <v>358</v>
      </c>
      <c r="V44" s="14"/>
      <c r="W44" s="14"/>
      <c r="X44" s="14"/>
      <c r="Y44" s="14"/>
      <c r="Z44" s="14"/>
      <c r="AA44" s="14"/>
      <c r="AB44" s="14"/>
      <c r="AC44" s="14"/>
      <c r="AD44" s="14"/>
      <c r="AE44" s="14"/>
      <c r="AF44" s="14"/>
      <c r="AG44" s="14"/>
    </row>
    <row r="45" spans="1:33" s="8" customFormat="1" ht="15.75" customHeight="1" thickBot="1">
      <c r="A45" s="852" t="s">
        <v>340</v>
      </c>
      <c r="B45" s="853"/>
      <c r="C45" s="854"/>
      <c r="D45" s="898" t="s">
        <v>194</v>
      </c>
      <c r="E45" s="899"/>
      <c r="F45" s="615" t="s">
        <v>161</v>
      </c>
      <c r="G45" s="616"/>
      <c r="H45" s="616"/>
      <c r="I45" s="616"/>
      <c r="J45" s="617"/>
      <c r="K45" s="215"/>
      <c r="L45" s="214"/>
      <c r="M45" s="214"/>
      <c r="N45" s="214"/>
      <c r="O45" s="214"/>
      <c r="P45" s="214"/>
      <c r="Q45" s="213"/>
      <c r="R45" s="6"/>
      <c r="S45" s="103"/>
      <c r="U45" s="14" t="s">
        <v>355</v>
      </c>
      <c r="V45" s="14"/>
      <c r="W45" s="14"/>
      <c r="X45" s="14"/>
      <c r="Y45" s="14"/>
      <c r="Z45" s="14"/>
      <c r="AA45" s="14"/>
      <c r="AB45" s="14"/>
      <c r="AC45" s="14"/>
      <c r="AD45" s="14"/>
      <c r="AE45" s="14"/>
      <c r="AF45" s="14"/>
      <c r="AG45" s="14"/>
    </row>
    <row r="46" spans="1:33" s="8" customFormat="1" ht="17.100000000000001" customHeight="1" thickBot="1">
      <c r="A46" s="895"/>
      <c r="B46" s="896"/>
      <c r="C46" s="897"/>
      <c r="D46" s="900" t="s">
        <v>35</v>
      </c>
      <c r="E46" s="901"/>
      <c r="F46" s="901"/>
      <c r="G46" s="902"/>
      <c r="H46" s="903"/>
      <c r="I46" s="904"/>
      <c r="J46" s="905"/>
      <c r="K46" s="212" t="s">
        <v>36</v>
      </c>
      <c r="L46" s="212"/>
      <c r="M46" s="212"/>
      <c r="N46" s="212"/>
      <c r="O46" s="212"/>
      <c r="P46" s="211"/>
      <c r="Q46" s="210"/>
      <c r="R46" s="6"/>
      <c r="S46" s="6"/>
      <c r="U46" s="14" t="s">
        <v>363</v>
      </c>
      <c r="V46" s="14"/>
      <c r="W46" s="14"/>
      <c r="X46" s="14"/>
      <c r="Y46" s="14"/>
      <c r="Z46" s="14"/>
      <c r="AA46" s="14"/>
      <c r="AB46" s="14"/>
      <c r="AC46" s="14"/>
      <c r="AD46" s="14"/>
      <c r="AE46" s="14"/>
      <c r="AF46" s="14"/>
      <c r="AG46" s="14"/>
    </row>
    <row r="47" spans="1:33" s="8" customFormat="1" ht="17.100000000000001" customHeight="1" thickBot="1">
      <c r="A47" s="855"/>
      <c r="B47" s="856"/>
      <c r="C47" s="857"/>
      <c r="D47" s="906" t="s">
        <v>162</v>
      </c>
      <c r="E47" s="907"/>
      <c r="F47" s="907"/>
      <c r="G47" s="907"/>
      <c r="H47" s="907"/>
      <c r="I47" s="907"/>
      <c r="J47" s="907"/>
      <c r="K47" s="907"/>
      <c r="L47" s="907"/>
      <c r="M47" s="907"/>
      <c r="N47" s="908"/>
      <c r="O47" s="878"/>
      <c r="P47" s="879"/>
      <c r="Q47" s="880"/>
      <c r="R47" s="24"/>
      <c r="S47" s="6"/>
      <c r="U47" s="14" t="s">
        <v>364</v>
      </c>
      <c r="V47" s="14"/>
      <c r="W47" s="14"/>
      <c r="X47" s="14"/>
      <c r="Y47" s="14"/>
      <c r="Z47" s="14"/>
      <c r="AA47" s="14"/>
      <c r="AB47" s="14"/>
      <c r="AC47" s="14"/>
      <c r="AD47" s="14"/>
      <c r="AE47" s="14"/>
      <c r="AF47" s="14"/>
      <c r="AG47" s="14"/>
    </row>
    <row r="48" spans="1:33" ht="17.100000000000001" customHeight="1" thickBot="1">
      <c r="A48" s="632" t="s">
        <v>339</v>
      </c>
      <c r="B48" s="633"/>
      <c r="C48" s="634"/>
      <c r="D48" s="675" t="s">
        <v>164</v>
      </c>
      <c r="E48" s="884"/>
      <c r="F48" s="845" t="s">
        <v>129</v>
      </c>
      <c r="G48" s="846"/>
      <c r="H48" s="885" t="s">
        <v>32</v>
      </c>
      <c r="I48" s="886"/>
      <c r="J48" s="886"/>
      <c r="K48" s="886"/>
      <c r="L48" s="886"/>
      <c r="M48" s="887"/>
      <c r="N48" s="888"/>
      <c r="O48" s="889"/>
      <c r="P48" s="889"/>
      <c r="Q48" s="890"/>
      <c r="R48" s="102"/>
      <c r="S48" s="103"/>
      <c r="U48" s="14" t="s">
        <v>365</v>
      </c>
    </row>
    <row r="49" spans="1:33" ht="17.100000000000001" customHeight="1" thickBot="1">
      <c r="A49" s="881"/>
      <c r="B49" s="882"/>
      <c r="C49" s="883"/>
      <c r="D49" s="891" t="s">
        <v>163</v>
      </c>
      <c r="E49" s="892"/>
      <c r="F49" s="892"/>
      <c r="G49" s="893"/>
      <c r="H49" s="845" t="s">
        <v>241</v>
      </c>
      <c r="I49" s="846"/>
      <c r="J49" s="846"/>
      <c r="K49" s="846"/>
      <c r="L49" s="846"/>
      <c r="M49" s="846"/>
      <c r="N49" s="846"/>
      <c r="O49" s="846"/>
      <c r="P49" s="846"/>
      <c r="Q49" s="847"/>
      <c r="R49" s="102"/>
      <c r="S49" s="103"/>
      <c r="U49" s="209" t="s">
        <v>366</v>
      </c>
    </row>
    <row r="50" spans="1:33" ht="17.100000000000001" customHeight="1" thickBot="1">
      <c r="A50" s="681" t="s">
        <v>338</v>
      </c>
      <c r="B50" s="861"/>
      <c r="C50" s="862"/>
      <c r="D50" s="866" t="s">
        <v>90</v>
      </c>
      <c r="E50" s="867"/>
      <c r="F50" s="615" t="s">
        <v>136</v>
      </c>
      <c r="G50" s="868"/>
      <c r="H50" s="869"/>
      <c r="I50" s="208"/>
      <c r="J50" s="207"/>
      <c r="K50" s="207"/>
      <c r="L50" s="206"/>
      <c r="M50" s="205"/>
      <c r="N50" s="205"/>
      <c r="O50" s="205"/>
      <c r="P50" s="205"/>
      <c r="Q50" s="204"/>
      <c r="R50" s="102"/>
      <c r="S50" s="103"/>
      <c r="U50" s="154" t="s">
        <v>367</v>
      </c>
    </row>
    <row r="51" spans="1:33" ht="17.100000000000001" customHeight="1" thickBot="1">
      <c r="A51" s="863"/>
      <c r="B51" s="864"/>
      <c r="C51" s="865"/>
      <c r="D51" s="870" t="s">
        <v>122</v>
      </c>
      <c r="E51" s="871"/>
      <c r="F51" s="872"/>
      <c r="G51" s="873"/>
      <c r="H51" s="874"/>
      <c r="I51" s="875" t="s">
        <v>70</v>
      </c>
      <c r="J51" s="876"/>
      <c r="K51" s="877"/>
      <c r="L51" s="841"/>
      <c r="M51" s="842"/>
      <c r="N51" s="842"/>
      <c r="O51" s="842"/>
      <c r="P51" s="842"/>
      <c r="Q51" s="843"/>
      <c r="R51" s="102"/>
      <c r="S51" s="102"/>
      <c r="U51" s="154" t="s">
        <v>358</v>
      </c>
    </row>
    <row r="52" spans="1:33" s="8" customFormat="1" ht="24" customHeight="1" thickBot="1">
      <c r="A52" s="844" t="s">
        <v>337</v>
      </c>
      <c r="B52" s="844"/>
      <c r="C52" s="844"/>
      <c r="D52" s="711" t="s">
        <v>336</v>
      </c>
      <c r="E52" s="660"/>
      <c r="F52" s="845" t="s">
        <v>129</v>
      </c>
      <c r="G52" s="846"/>
      <c r="H52" s="847"/>
      <c r="I52" s="848"/>
      <c r="J52" s="849"/>
      <c r="K52" s="849"/>
      <c r="L52" s="850"/>
      <c r="M52" s="850"/>
      <c r="N52" s="850"/>
      <c r="O52" s="850"/>
      <c r="P52" s="850"/>
      <c r="Q52" s="851"/>
      <c r="R52" s="24"/>
      <c r="S52" s="103"/>
      <c r="U52" s="14" t="s">
        <v>368</v>
      </c>
      <c r="V52" s="14"/>
      <c r="W52" s="14"/>
      <c r="X52" s="14"/>
      <c r="Y52" s="14"/>
      <c r="Z52" s="14"/>
      <c r="AA52" s="14"/>
      <c r="AB52" s="14"/>
      <c r="AC52" s="14"/>
      <c r="AD52" s="14"/>
      <c r="AE52" s="14"/>
      <c r="AF52" s="14"/>
      <c r="AG52" s="14"/>
    </row>
    <row r="53" spans="1:33" s="8" customFormat="1" ht="17.100000000000001" customHeight="1" thickBot="1">
      <c r="A53" s="852" t="s">
        <v>334</v>
      </c>
      <c r="B53" s="853"/>
      <c r="C53" s="854"/>
      <c r="D53" s="711" t="s">
        <v>40</v>
      </c>
      <c r="E53" s="660"/>
      <c r="F53" s="650" t="s">
        <v>129</v>
      </c>
      <c r="G53" s="651"/>
      <c r="H53" s="652"/>
      <c r="I53" s="858" t="s">
        <v>41</v>
      </c>
      <c r="J53" s="859"/>
      <c r="K53" s="860"/>
      <c r="L53" s="656"/>
      <c r="M53" s="657"/>
      <c r="N53" s="657"/>
      <c r="O53" s="657"/>
      <c r="P53" s="657"/>
      <c r="Q53" s="658"/>
      <c r="R53" s="24"/>
      <c r="S53" s="103"/>
      <c r="U53" s="14" t="s">
        <v>169</v>
      </c>
      <c r="V53" s="14"/>
      <c r="W53" s="14"/>
      <c r="X53" s="14"/>
      <c r="Y53" s="14"/>
      <c r="Z53" s="14"/>
      <c r="AA53" s="14"/>
      <c r="AB53" s="14"/>
      <c r="AC53" s="14"/>
      <c r="AD53" s="14"/>
      <c r="AE53" s="14"/>
      <c r="AF53" s="14"/>
      <c r="AG53" s="14"/>
    </row>
    <row r="54" spans="1:33" s="8" customFormat="1" ht="17.100000000000001" customHeight="1" thickBot="1">
      <c r="A54" s="855"/>
      <c r="B54" s="856"/>
      <c r="C54" s="857"/>
      <c r="D54" s="833" t="s">
        <v>187</v>
      </c>
      <c r="E54" s="834"/>
      <c r="F54" s="663"/>
      <c r="G54" s="664"/>
      <c r="H54" s="664"/>
      <c r="I54" s="664"/>
      <c r="J54" s="664"/>
      <c r="K54" s="664"/>
      <c r="L54" s="664"/>
      <c r="M54" s="664"/>
      <c r="N54" s="664"/>
      <c r="O54" s="664"/>
      <c r="P54" s="664"/>
      <c r="Q54" s="665"/>
      <c r="R54" s="24"/>
      <c r="S54" s="6"/>
      <c r="U54" s="14" t="s">
        <v>335</v>
      </c>
      <c r="V54" s="14"/>
      <c r="W54" s="14"/>
      <c r="X54" s="14"/>
      <c r="Y54" s="14"/>
      <c r="Z54" s="14"/>
      <c r="AA54" s="14"/>
      <c r="AB54" s="14"/>
      <c r="AC54" s="14"/>
      <c r="AD54" s="14"/>
      <c r="AE54" s="14"/>
      <c r="AF54" s="14"/>
      <c r="AG54" s="14"/>
    </row>
    <row r="55" spans="1:33" ht="18" customHeight="1" thickBot="1">
      <c r="A55" s="610" t="s">
        <v>331</v>
      </c>
      <c r="B55" s="611"/>
      <c r="C55" s="612"/>
      <c r="D55" s="711" t="s">
        <v>90</v>
      </c>
      <c r="E55" s="660"/>
      <c r="F55" s="835" t="s">
        <v>129</v>
      </c>
      <c r="G55" s="836"/>
      <c r="H55" s="837"/>
      <c r="I55" s="838" t="s">
        <v>333</v>
      </c>
      <c r="J55" s="839"/>
      <c r="K55" s="839"/>
      <c r="L55" s="839"/>
      <c r="M55" s="839"/>
      <c r="N55" s="839"/>
      <c r="O55" s="839"/>
      <c r="P55" s="839"/>
      <c r="Q55" s="840"/>
      <c r="R55" s="102"/>
      <c r="S55" s="103"/>
      <c r="U55" s="154" t="s">
        <v>237</v>
      </c>
    </row>
    <row r="56" spans="1:33" ht="4.5" customHeight="1" thickBot="1">
      <c r="A56" s="202"/>
      <c r="B56" s="203"/>
      <c r="C56" s="202"/>
      <c r="D56" s="202"/>
      <c r="E56" s="120"/>
      <c r="F56" s="120"/>
      <c r="G56" s="120"/>
      <c r="H56" s="120"/>
      <c r="I56" s="201"/>
      <c r="J56" s="201"/>
      <c r="K56" s="201"/>
      <c r="L56" s="201"/>
      <c r="M56" s="201"/>
      <c r="N56" s="201"/>
      <c r="O56" s="201"/>
      <c r="P56" s="201"/>
      <c r="Q56" s="201"/>
      <c r="R56" s="102"/>
      <c r="S56" s="103"/>
      <c r="U56" s="154" t="s">
        <v>157</v>
      </c>
    </row>
    <row r="57" spans="1:33" s="8" customFormat="1" ht="10.5" customHeight="1" thickBot="1">
      <c r="A57" s="156" t="s">
        <v>51</v>
      </c>
      <c r="B57" s="200"/>
      <c r="C57" s="154" t="s">
        <v>52</v>
      </c>
      <c r="D57" s="154"/>
      <c r="E57" s="154"/>
      <c r="F57" s="154"/>
      <c r="G57" s="158"/>
      <c r="H57" s="154"/>
      <c r="I57" s="154"/>
      <c r="J57" s="154"/>
      <c r="K57" s="154"/>
      <c r="L57" s="154"/>
      <c r="M57" s="154"/>
      <c r="N57" s="154"/>
      <c r="O57" s="154"/>
      <c r="P57" s="154"/>
      <c r="Q57" s="154"/>
      <c r="R57" s="24"/>
      <c r="S57" s="103"/>
      <c r="U57" s="154" t="s">
        <v>158</v>
      </c>
      <c r="V57" s="14"/>
      <c r="W57" s="14"/>
      <c r="X57" s="14"/>
      <c r="Y57" s="14"/>
      <c r="Z57" s="14"/>
      <c r="AA57" s="14"/>
      <c r="AB57" s="14"/>
      <c r="AC57" s="14"/>
      <c r="AD57" s="14"/>
      <c r="AE57" s="14"/>
      <c r="AF57" s="14"/>
      <c r="AG57" s="14"/>
    </row>
    <row r="58" spans="1:33" s="154" customFormat="1" ht="10.5" customHeight="1" thickBot="1">
      <c r="A58" s="156"/>
      <c r="B58" s="159"/>
      <c r="C58" s="154" t="s">
        <v>190</v>
      </c>
      <c r="G58" s="158"/>
      <c r="R58" s="153"/>
      <c r="S58" s="153"/>
      <c r="U58" s="154" t="s">
        <v>159</v>
      </c>
    </row>
    <row r="59" spans="1:33" s="154" customFormat="1" ht="10.5" customHeight="1">
      <c r="A59" s="160" t="s">
        <v>54</v>
      </c>
      <c r="B59" s="154" t="s">
        <v>55</v>
      </c>
      <c r="U59" s="154" t="s">
        <v>160</v>
      </c>
    </row>
    <row r="60" spans="1:33" s="154" customFormat="1" ht="10.5" customHeight="1">
      <c r="A60" s="160" t="s">
        <v>56</v>
      </c>
      <c r="B60" s="727" t="s">
        <v>485</v>
      </c>
      <c r="C60" s="727"/>
      <c r="D60" s="727"/>
      <c r="E60" s="727"/>
      <c r="F60" s="727"/>
      <c r="G60" s="727"/>
      <c r="H60" s="727"/>
      <c r="I60" s="727"/>
      <c r="J60" s="727"/>
      <c r="K60" s="727"/>
      <c r="L60" s="727"/>
      <c r="M60" s="727"/>
      <c r="U60" s="154" t="s">
        <v>312</v>
      </c>
    </row>
    <row r="61" spans="1:33" s="154" customFormat="1">
      <c r="A61" s="105"/>
      <c r="B61" s="105"/>
      <c r="C61" s="105"/>
      <c r="D61" s="105"/>
      <c r="E61" s="105"/>
      <c r="F61" s="105"/>
      <c r="G61" s="107"/>
      <c r="H61" s="105"/>
      <c r="I61" s="105"/>
      <c r="J61" s="105"/>
      <c r="K61" s="105"/>
      <c r="L61" s="105"/>
      <c r="M61" s="105"/>
      <c r="N61" s="105"/>
      <c r="O61" s="105"/>
      <c r="P61" s="105"/>
      <c r="Q61" s="105"/>
      <c r="U61" s="154" t="s">
        <v>38</v>
      </c>
    </row>
    <row r="62" spans="1:33" ht="12" customHeight="1">
      <c r="U62" s="154" t="s">
        <v>242</v>
      </c>
    </row>
    <row r="63" spans="1:33" ht="12" customHeight="1">
      <c r="U63" s="154" t="s">
        <v>169</v>
      </c>
    </row>
    <row r="64" spans="1:33" ht="12" customHeight="1">
      <c r="U64" s="154" t="s">
        <v>171</v>
      </c>
    </row>
    <row r="65" spans="7:21" ht="12" customHeight="1">
      <c r="U65" s="154" t="s">
        <v>169</v>
      </c>
    </row>
    <row r="66" spans="7:21" ht="12" customHeight="1"/>
    <row r="67" spans="7:21" ht="12" customHeight="1">
      <c r="U67" s="105"/>
    </row>
    <row r="68" spans="7:21" ht="12" customHeight="1">
      <c r="U68" s="105"/>
    </row>
    <row r="69" spans="7:21" ht="12" customHeight="1">
      <c r="U69" s="105"/>
    </row>
    <row r="70" spans="7:21" ht="12" customHeight="1">
      <c r="U70" s="105"/>
    </row>
    <row r="71" spans="7:21" ht="12" customHeight="1">
      <c r="U71" s="105"/>
    </row>
    <row r="72" spans="7:21" ht="12" customHeight="1">
      <c r="G72" s="105"/>
      <c r="U72" s="105"/>
    </row>
    <row r="73" spans="7:21" ht="12" customHeight="1">
      <c r="G73" s="105"/>
      <c r="U73" s="105"/>
    </row>
    <row r="74" spans="7:21" ht="12" customHeight="1">
      <c r="G74" s="105"/>
      <c r="U74" s="105"/>
    </row>
    <row r="75" spans="7:21" ht="12" customHeight="1">
      <c r="G75" s="105"/>
      <c r="U75" s="105"/>
    </row>
    <row r="76" spans="7:21" ht="12" customHeight="1">
      <c r="G76" s="105"/>
      <c r="U76" s="105"/>
    </row>
    <row r="77" spans="7:21" ht="12" customHeight="1">
      <c r="G77" s="105"/>
      <c r="U77" s="105"/>
    </row>
    <row r="78" spans="7:21" ht="12" customHeight="1">
      <c r="G78" s="105"/>
      <c r="U78" s="105"/>
    </row>
    <row r="79" spans="7:21" ht="12" customHeight="1">
      <c r="G79" s="105"/>
      <c r="U79" s="105"/>
    </row>
    <row r="80" spans="7:21"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c r="G112" s="105"/>
    </row>
    <row r="113" spans="7:7">
      <c r="G113" s="105"/>
    </row>
    <row r="114" spans="7:7">
      <c r="G114" s="105"/>
    </row>
    <row r="115" spans="7:7">
      <c r="G115" s="105"/>
    </row>
    <row r="116" spans="7:7">
      <c r="G116" s="105"/>
    </row>
    <row r="117" spans="7:7">
      <c r="G117" s="105"/>
    </row>
    <row r="118" spans="7:7">
      <c r="G118" s="105"/>
    </row>
    <row r="119" spans="7:7">
      <c r="G119" s="105"/>
    </row>
    <row r="121" spans="7:7">
      <c r="G121" s="105"/>
    </row>
    <row r="122" spans="7:7">
      <c r="G122" s="105"/>
    </row>
    <row r="123" spans="7:7">
      <c r="G123" s="105"/>
    </row>
    <row r="124" spans="7:7">
      <c r="G124" s="105"/>
    </row>
    <row r="125" spans="7:7">
      <c r="G125" s="105"/>
    </row>
    <row r="126" spans="7:7">
      <c r="G126" s="105"/>
    </row>
    <row r="127" spans="7:7">
      <c r="G127" s="105"/>
    </row>
    <row r="128" spans="7:7">
      <c r="G128" s="105"/>
    </row>
    <row r="130" spans="7:7">
      <c r="G130" s="105"/>
    </row>
    <row r="131" spans="7:7">
      <c r="G131" s="105"/>
    </row>
    <row r="136" spans="7:7">
      <c r="G136" s="105"/>
    </row>
    <row r="137" spans="7:7">
      <c r="G137" s="105"/>
    </row>
    <row r="138" spans="7:7">
      <c r="G138" s="105"/>
    </row>
    <row r="139" spans="7:7">
      <c r="G139" s="105"/>
    </row>
    <row r="140" spans="7:7">
      <c r="G140" s="105"/>
    </row>
    <row r="141" spans="7:7">
      <c r="G141" s="105"/>
    </row>
  </sheetData>
  <sheetProtection sheet="1" selectLockedCells="1"/>
  <mergeCells count="133">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4:Q24"/>
    <mergeCell ref="D25:E25"/>
    <mergeCell ref="F18:G18"/>
    <mergeCell ref="H18:Q18"/>
    <mergeCell ref="D19:D20"/>
    <mergeCell ref="F19:H19"/>
    <mergeCell ref="F20:G20"/>
    <mergeCell ref="H20:K20"/>
    <mergeCell ref="L20:Q20"/>
    <mergeCell ref="D29:E29"/>
    <mergeCell ref="F29:Q29"/>
    <mergeCell ref="D30:E30"/>
    <mergeCell ref="F30:H30"/>
    <mergeCell ref="I30:K30"/>
    <mergeCell ref="L30:Q30"/>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A33:C38"/>
    <mergeCell ref="H40:Q41"/>
    <mergeCell ref="D41:E41"/>
    <mergeCell ref="F41:G41"/>
    <mergeCell ref="D42:E42"/>
    <mergeCell ref="F42:G42"/>
    <mergeCell ref="H42:Q43"/>
    <mergeCell ref="D43:E43"/>
    <mergeCell ref="F43:G43"/>
    <mergeCell ref="D39:E39"/>
    <mergeCell ref="F39:Q39"/>
    <mergeCell ref="D40:E40"/>
    <mergeCell ref="F40:G40"/>
    <mergeCell ref="D38:Q38"/>
    <mergeCell ref="D36:E36"/>
    <mergeCell ref="F36:G37"/>
    <mergeCell ref="H36:Q37"/>
    <mergeCell ref="D37:E37"/>
    <mergeCell ref="A39:C43"/>
    <mergeCell ref="D31:E31"/>
    <mergeCell ref="F31:Q31"/>
    <mergeCell ref="D32:E32"/>
    <mergeCell ref="F32:Q32"/>
    <mergeCell ref="D33:E33"/>
    <mergeCell ref="F33:Q33"/>
    <mergeCell ref="D34:E34"/>
    <mergeCell ref="F34:G35"/>
    <mergeCell ref="H34:Q35"/>
    <mergeCell ref="D35:E35"/>
    <mergeCell ref="O47:Q47"/>
    <mergeCell ref="A48:C49"/>
    <mergeCell ref="D48:E48"/>
    <mergeCell ref="F48:G48"/>
    <mergeCell ref="H48:M48"/>
    <mergeCell ref="N48:Q48"/>
    <mergeCell ref="D49:G49"/>
    <mergeCell ref="H49:Q49"/>
    <mergeCell ref="A44:C44"/>
    <mergeCell ref="D44:E44"/>
    <mergeCell ref="F44:H44"/>
    <mergeCell ref="I44:Q44"/>
    <mergeCell ref="A45:C47"/>
    <mergeCell ref="D45:E45"/>
    <mergeCell ref="F45:J45"/>
    <mergeCell ref="D46:G46"/>
    <mergeCell ref="H46:J46"/>
    <mergeCell ref="D47:N47"/>
    <mergeCell ref="B60:M60"/>
    <mergeCell ref="D54:E54"/>
    <mergeCell ref="F54:Q54"/>
    <mergeCell ref="A55:C55"/>
    <mergeCell ref="D55:E55"/>
    <mergeCell ref="F55:H55"/>
    <mergeCell ref="I55:Q55"/>
    <mergeCell ref="L51:Q51"/>
    <mergeCell ref="A52:C52"/>
    <mergeCell ref="D52:E52"/>
    <mergeCell ref="F52:H52"/>
    <mergeCell ref="I52:Q52"/>
    <mergeCell ref="A53:C54"/>
    <mergeCell ref="D53:E53"/>
    <mergeCell ref="F53:H53"/>
    <mergeCell ref="I53:K53"/>
    <mergeCell ref="L53:Q53"/>
    <mergeCell ref="A50:C51"/>
    <mergeCell ref="D50:E50"/>
    <mergeCell ref="F50:H50"/>
    <mergeCell ref="D51:E51"/>
    <mergeCell ref="F51:H51"/>
    <mergeCell ref="I51:K51"/>
  </mergeCells>
  <phoneticPr fontId="3"/>
  <dataValidations count="26">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9:Q39" xr:uid="{00000000-0002-0000-0300-000003000000}">
      <formula1>$U$42:$U$44</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8:Q48 L50:Q51 L53:Q53" xr:uid="{00000000-0002-0000-0300-000005000000}"/>
    <dataValidation type="list" errorStyle="warning" allowBlank="1" showInputMessage="1" showErrorMessage="1" sqref="F53:H53"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1:H51"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50:H50"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2:H52" xr:uid="{00000000-0002-0000-0300-000010000000}">
      <formula1>$U$54:$U$55</formula1>
    </dataValidation>
    <dataValidation type="list" allowBlank="1" showInputMessage="1" showErrorMessage="1" sqref="F45" xr:uid="{00000000-0002-0000-0300-000011000000}">
      <formula1>$U$56:$U$59</formula1>
    </dataValidation>
    <dataValidation type="list" errorStyle="warning" allowBlank="1" showInputMessage="1" showErrorMessage="1" sqref="H49:Q49" xr:uid="{00000000-0002-0000-0300-000012000000}">
      <formula1>$U$60:$U$61</formula1>
    </dataValidation>
    <dataValidation type="list" allowBlank="1" showErrorMessage="1" sqref="F48:G48" xr:uid="{00000000-0002-0000-0300-000013000000}">
      <formula1>$U$62:$U$63</formula1>
    </dataValidation>
    <dataValidation type="list" errorStyle="warning" allowBlank="1" showInputMessage="1" showErrorMessage="1" sqref="F55:H55" xr:uid="{00000000-0002-0000-0300-000014000000}">
      <formula1>$U$64:$U$65</formula1>
    </dataValidation>
    <dataValidation type="list" errorStyle="warning" allowBlank="1" showInputMessage="1" showErrorMessage="1" sqref="F44:H44" xr:uid="{00000000-0002-0000-0300-000015000000}">
      <formula1>$U$52:$U$53</formula1>
    </dataValidation>
    <dataValidation type="list" errorStyle="warning" allowBlank="1" showInputMessage="1" showErrorMessage="1" sqref="F17:G17" xr:uid="{00000000-0002-0000-0300-000016000000}">
      <formula1>$X$17:$X$26</formula1>
    </dataValidation>
    <dataValidation type="list" errorStyle="warning" allowBlank="1" showInputMessage="1" showErrorMessage="1" sqref="L17:Q17 L20:Q20" xr:uid="{00000000-0002-0000-0300-000018000000}">
      <formula1>"締結協定①,締結協定②,締結協定③"</formula1>
    </dataValidation>
    <dataValidation type="list" errorStyle="warning" allowBlank="1" showInputMessage="1" showErrorMessage="1" sqref="F33:Q33" xr:uid="{00000000-0002-0000-0300-000019000000}">
      <formula1>$U$42:$U$44</formula1>
    </dataValidation>
    <dataValidation type="list" errorStyle="warning" allowBlank="1" showInputMessage="1" showErrorMessage="1" sqref="F34:G37" xr:uid="{00000000-0002-0000-0300-00001A000000}">
      <formula1>$U$5:$U$6</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70"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3" t="s">
        <v>490</v>
      </c>
      <c r="B1" s="12"/>
      <c r="C1" s="12"/>
      <c r="D1" s="12"/>
      <c r="E1" s="12"/>
      <c r="F1" s="12"/>
      <c r="G1" s="12"/>
      <c r="H1" s="12"/>
      <c r="I1" s="12"/>
      <c r="J1" s="12"/>
      <c r="K1" s="12"/>
      <c r="L1" s="12"/>
      <c r="M1" s="12"/>
      <c r="N1" s="12"/>
    </row>
    <row r="2" spans="1:25" s="164" customFormat="1" ht="12.75" thickBot="1">
      <c r="A2" s="161"/>
      <c r="B2" s="161"/>
      <c r="C2" s="161"/>
      <c r="D2" s="161"/>
      <c r="E2" s="161"/>
      <c r="H2" s="1044" t="s">
        <v>0</v>
      </c>
      <c r="I2" s="1045"/>
      <c r="J2" s="1046">
        <f>'様式-共1-Ⅰ（建築設備）'!H2</f>
        <v>21101203</v>
      </c>
      <c r="K2" s="1047"/>
      <c r="L2" s="1047"/>
      <c r="M2" s="1048"/>
      <c r="N2" s="165"/>
      <c r="O2" s="161"/>
      <c r="P2" s="161"/>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64" customFormat="1" ht="23.25" customHeight="1" thickBot="1">
      <c r="A4" s="1049" t="s">
        <v>89</v>
      </c>
      <c r="B4" s="1049"/>
      <c r="C4" s="1049"/>
      <c r="D4" s="1049"/>
      <c r="E4" s="1049"/>
      <c r="F4" s="1049"/>
      <c r="G4" s="1049"/>
      <c r="H4" s="1049"/>
      <c r="I4" s="1049"/>
      <c r="J4" s="1049"/>
      <c r="K4" s="1049"/>
      <c r="L4" s="1049"/>
      <c r="M4" s="1049"/>
      <c r="N4" s="1049"/>
      <c r="O4" s="161"/>
      <c r="P4" s="161"/>
    </row>
    <row r="5" spans="1:25" s="181" customFormat="1" ht="18" customHeight="1" thickBot="1">
      <c r="A5" s="180" t="s">
        <v>1</v>
      </c>
      <c r="B5" s="1050" t="str">
        <f>'様式-共1-Ⅰ（建築設備）'!B7</f>
        <v>地下鉄南北線八乙女駅エスカレーター設備増設工事</v>
      </c>
      <c r="C5" s="1051"/>
      <c r="D5" s="1051"/>
      <c r="E5" s="1051"/>
      <c r="F5" s="1051"/>
      <c r="G5" s="1051"/>
      <c r="H5" s="1051"/>
      <c r="I5" s="1051"/>
      <c r="J5" s="1051"/>
      <c r="K5" s="1051"/>
      <c r="L5" s="1051"/>
      <c r="M5" s="1051"/>
      <c r="N5" s="1052"/>
    </row>
    <row r="6" spans="1:25" ht="12.75" customHeight="1">
      <c r="A6" s="12"/>
      <c r="B6" s="12"/>
      <c r="C6" s="12"/>
      <c r="D6" s="12"/>
      <c r="E6" s="12"/>
      <c r="F6" s="12"/>
      <c r="G6" s="12"/>
      <c r="H6" s="12"/>
      <c r="I6" s="12"/>
      <c r="J6" s="12"/>
      <c r="K6" s="12"/>
      <c r="L6" s="12"/>
      <c r="M6" s="12"/>
      <c r="N6" s="12"/>
    </row>
    <row r="7" spans="1:25" ht="12.75" customHeight="1" thickBot="1">
      <c r="A7" s="12"/>
      <c r="B7" s="12"/>
      <c r="C7" s="12"/>
      <c r="D7" s="12"/>
      <c r="E7" s="12"/>
      <c r="F7" s="12"/>
      <c r="G7" s="12"/>
      <c r="H7" s="12"/>
      <c r="I7" s="12"/>
      <c r="J7" s="12"/>
      <c r="K7" s="12"/>
      <c r="L7" s="12"/>
      <c r="M7" s="12"/>
      <c r="N7" s="12"/>
    </row>
    <row r="8" spans="1:25" ht="14.25" thickBot="1">
      <c r="A8" s="1053">
        <v>1</v>
      </c>
      <c r="B8" s="1055" t="s">
        <v>451</v>
      </c>
      <c r="C8" s="1056"/>
      <c r="D8" s="1056"/>
      <c r="E8" s="1056"/>
      <c r="F8" s="1056"/>
      <c r="G8" s="1056"/>
      <c r="H8" s="1057"/>
      <c r="I8" s="1058" t="s">
        <v>69</v>
      </c>
      <c r="J8" s="1053"/>
      <c r="K8" s="1059"/>
      <c r="L8" s="1060"/>
      <c r="M8" s="1060"/>
      <c r="N8" s="1061"/>
    </row>
    <row r="9" spans="1:25" ht="21.75" customHeight="1" thickBot="1">
      <c r="A9" s="1053"/>
      <c r="B9" s="1065" t="s">
        <v>452</v>
      </c>
      <c r="C9" s="1066"/>
      <c r="D9" s="1066"/>
      <c r="E9" s="1066"/>
      <c r="F9" s="1066"/>
      <c r="G9" s="1066"/>
      <c r="H9" s="1067"/>
      <c r="I9" s="1058"/>
      <c r="J9" s="1053"/>
      <c r="K9" s="1062"/>
      <c r="L9" s="1063"/>
      <c r="M9" s="1063"/>
      <c r="N9" s="1064"/>
    </row>
    <row r="10" spans="1:25" ht="18" customHeight="1" thickBot="1">
      <c r="A10" s="1054"/>
      <c r="B10" s="1042" t="s">
        <v>75</v>
      </c>
      <c r="C10" s="1068"/>
      <c r="D10" s="1075"/>
      <c r="E10" s="1076"/>
      <c r="F10" s="1076"/>
      <c r="G10" s="1076"/>
      <c r="H10" s="1081"/>
      <c r="I10" s="1082" t="s">
        <v>70</v>
      </c>
      <c r="J10" s="1083"/>
      <c r="K10" s="1084"/>
      <c r="L10" s="1085"/>
      <c r="M10" s="1085"/>
      <c r="N10" s="1086"/>
    </row>
    <row r="11" spans="1:25" ht="18" customHeight="1" thickBot="1">
      <c r="A11" s="1054"/>
      <c r="B11" s="1053" t="s">
        <v>191</v>
      </c>
      <c r="C11" s="1069"/>
      <c r="D11" s="1075"/>
      <c r="E11" s="1076"/>
      <c r="F11" s="1076"/>
      <c r="G11" s="1076"/>
      <c r="H11" s="1081"/>
      <c r="I11" s="1082" t="s">
        <v>98</v>
      </c>
      <c r="J11" s="1083"/>
      <c r="K11" s="1087"/>
      <c r="L11" s="1088"/>
      <c r="M11" s="1088"/>
      <c r="N11" s="1089"/>
    </row>
    <row r="12" spans="1:25" ht="18" customHeight="1" thickBot="1">
      <c r="A12" s="1054"/>
      <c r="B12" s="1053" t="s">
        <v>76</v>
      </c>
      <c r="C12" s="1069"/>
      <c r="D12" s="1070"/>
      <c r="E12" s="1071"/>
      <c r="F12" s="1071"/>
      <c r="G12" s="1071"/>
      <c r="H12" s="1072"/>
      <c r="I12" s="1073" t="s">
        <v>78</v>
      </c>
      <c r="J12" s="1074"/>
      <c r="K12" s="1070"/>
      <c r="L12" s="1071"/>
      <c r="M12" s="1071"/>
      <c r="N12" s="1072"/>
    </row>
    <row r="13" spans="1:25" ht="18" customHeight="1" thickBot="1">
      <c r="A13" s="1054"/>
      <c r="B13" s="1053" t="s">
        <v>77</v>
      </c>
      <c r="C13" s="1069"/>
      <c r="D13" s="1075" t="s">
        <v>240</v>
      </c>
      <c r="E13" s="1076"/>
      <c r="F13" s="1076"/>
      <c r="G13" s="1077"/>
      <c r="H13" s="1078" t="s">
        <v>208</v>
      </c>
      <c r="I13" s="1079"/>
      <c r="J13" s="1080" t="s">
        <v>240</v>
      </c>
      <c r="K13" s="1076"/>
      <c r="L13" s="1076"/>
      <c r="M13" s="1076"/>
      <c r="N13" s="1081"/>
    </row>
    <row r="14" spans="1:25" ht="14.25" thickBot="1">
      <c r="A14" s="1053">
        <v>2</v>
      </c>
      <c r="B14" s="1055" t="s">
        <v>451</v>
      </c>
      <c r="C14" s="1056"/>
      <c r="D14" s="1056"/>
      <c r="E14" s="1056"/>
      <c r="F14" s="1056"/>
      <c r="G14" s="1056"/>
      <c r="H14" s="1057"/>
      <c r="I14" s="1058" t="s">
        <v>69</v>
      </c>
      <c r="J14" s="1053"/>
      <c r="K14" s="1059"/>
      <c r="L14" s="1060"/>
      <c r="M14" s="1060"/>
      <c r="N14" s="1061"/>
    </row>
    <row r="15" spans="1:25" ht="21.75" customHeight="1" thickBot="1">
      <c r="A15" s="1053"/>
      <c r="B15" s="1065" t="s">
        <v>452</v>
      </c>
      <c r="C15" s="1066"/>
      <c r="D15" s="1066"/>
      <c r="E15" s="1066"/>
      <c r="F15" s="1066"/>
      <c r="G15" s="1066"/>
      <c r="H15" s="1067"/>
      <c r="I15" s="1058"/>
      <c r="J15" s="1053"/>
      <c r="K15" s="1062"/>
      <c r="L15" s="1063"/>
      <c r="M15" s="1063"/>
      <c r="N15" s="1064"/>
    </row>
    <row r="16" spans="1:25" ht="18" customHeight="1" thickBot="1">
      <c r="A16" s="1054"/>
      <c r="B16" s="1042" t="s">
        <v>75</v>
      </c>
      <c r="C16" s="1068"/>
      <c r="D16" s="1075"/>
      <c r="E16" s="1076"/>
      <c r="F16" s="1076"/>
      <c r="G16" s="1076"/>
      <c r="H16" s="1081"/>
      <c r="I16" s="1058" t="s">
        <v>70</v>
      </c>
      <c r="J16" s="1053"/>
      <c r="K16" s="1084"/>
      <c r="L16" s="1085"/>
      <c r="M16" s="1085"/>
      <c r="N16" s="1086"/>
    </row>
    <row r="17" spans="1:14" ht="18" customHeight="1" thickBot="1">
      <c r="A17" s="1054"/>
      <c r="B17" s="1053" t="s">
        <v>191</v>
      </c>
      <c r="C17" s="1069"/>
      <c r="D17" s="1075"/>
      <c r="E17" s="1076"/>
      <c r="F17" s="1076"/>
      <c r="G17" s="1076"/>
      <c r="H17" s="1081"/>
      <c r="I17" s="1082" t="s">
        <v>98</v>
      </c>
      <c r="J17" s="1083"/>
      <c r="K17" s="1087"/>
      <c r="L17" s="1088"/>
      <c r="M17" s="1088"/>
      <c r="N17" s="1089"/>
    </row>
    <row r="18" spans="1:14" ht="18" customHeight="1" thickBot="1">
      <c r="A18" s="1054"/>
      <c r="B18" s="1053" t="s">
        <v>76</v>
      </c>
      <c r="C18" s="1069"/>
      <c r="D18" s="1070"/>
      <c r="E18" s="1071"/>
      <c r="F18" s="1071"/>
      <c r="G18" s="1071"/>
      <c r="H18" s="1072"/>
      <c r="I18" s="1073" t="s">
        <v>78</v>
      </c>
      <c r="J18" s="1074"/>
      <c r="K18" s="1070"/>
      <c r="L18" s="1071"/>
      <c r="M18" s="1071"/>
      <c r="N18" s="1072"/>
    </row>
    <row r="19" spans="1:14" ht="18" customHeight="1" thickBot="1">
      <c r="A19" s="1054"/>
      <c r="B19" s="1053" t="s">
        <v>77</v>
      </c>
      <c r="C19" s="1069"/>
      <c r="D19" s="1075" t="s">
        <v>240</v>
      </c>
      <c r="E19" s="1076"/>
      <c r="F19" s="1076"/>
      <c r="G19" s="1077"/>
      <c r="H19" s="1078" t="s">
        <v>208</v>
      </c>
      <c r="I19" s="1079"/>
      <c r="J19" s="1080" t="s">
        <v>240</v>
      </c>
      <c r="K19" s="1076"/>
      <c r="L19" s="1076"/>
      <c r="M19" s="1076"/>
      <c r="N19" s="1081"/>
    </row>
    <row r="20" spans="1:14" ht="14.25" thickBot="1">
      <c r="A20" s="1053">
        <v>3</v>
      </c>
      <c r="B20" s="1055" t="s">
        <v>451</v>
      </c>
      <c r="C20" s="1056"/>
      <c r="D20" s="1056"/>
      <c r="E20" s="1056"/>
      <c r="F20" s="1056"/>
      <c r="G20" s="1056"/>
      <c r="H20" s="1057"/>
      <c r="I20" s="1058" t="s">
        <v>69</v>
      </c>
      <c r="J20" s="1053"/>
      <c r="K20" s="1059"/>
      <c r="L20" s="1060"/>
      <c r="M20" s="1060"/>
      <c r="N20" s="1061"/>
    </row>
    <row r="21" spans="1:14" ht="21.75" customHeight="1" thickBot="1">
      <c r="A21" s="1053"/>
      <c r="B21" s="1065" t="s">
        <v>452</v>
      </c>
      <c r="C21" s="1066"/>
      <c r="D21" s="1066"/>
      <c r="E21" s="1066"/>
      <c r="F21" s="1066"/>
      <c r="G21" s="1066"/>
      <c r="H21" s="1067"/>
      <c r="I21" s="1058"/>
      <c r="J21" s="1053"/>
      <c r="K21" s="1062"/>
      <c r="L21" s="1063"/>
      <c r="M21" s="1063"/>
      <c r="N21" s="1064"/>
    </row>
    <row r="22" spans="1:14" ht="18" customHeight="1" thickBot="1">
      <c r="A22" s="1054"/>
      <c r="B22" s="1042" t="s">
        <v>75</v>
      </c>
      <c r="C22" s="1068"/>
      <c r="D22" s="1075"/>
      <c r="E22" s="1076"/>
      <c r="F22" s="1076"/>
      <c r="G22" s="1076"/>
      <c r="H22" s="1081"/>
      <c r="I22" s="1058" t="s">
        <v>70</v>
      </c>
      <c r="J22" s="1053"/>
      <c r="K22" s="1084"/>
      <c r="L22" s="1085"/>
      <c r="M22" s="1085"/>
      <c r="N22" s="1086"/>
    </row>
    <row r="23" spans="1:14" ht="18" customHeight="1" thickBot="1">
      <c r="A23" s="1054"/>
      <c r="B23" s="1053" t="s">
        <v>191</v>
      </c>
      <c r="C23" s="1069"/>
      <c r="D23" s="1075"/>
      <c r="E23" s="1076"/>
      <c r="F23" s="1076"/>
      <c r="G23" s="1076"/>
      <c r="H23" s="1081"/>
      <c r="I23" s="1082" t="s">
        <v>98</v>
      </c>
      <c r="J23" s="1083"/>
      <c r="K23" s="1087"/>
      <c r="L23" s="1088"/>
      <c r="M23" s="1088"/>
      <c r="N23" s="1089"/>
    </row>
    <row r="24" spans="1:14" ht="18" customHeight="1" thickBot="1">
      <c r="A24" s="1054"/>
      <c r="B24" s="1053" t="s">
        <v>76</v>
      </c>
      <c r="C24" s="1069"/>
      <c r="D24" s="1070"/>
      <c r="E24" s="1071"/>
      <c r="F24" s="1071"/>
      <c r="G24" s="1071"/>
      <c r="H24" s="1072"/>
      <c r="I24" s="1073" t="s">
        <v>78</v>
      </c>
      <c r="J24" s="1074"/>
      <c r="K24" s="1070"/>
      <c r="L24" s="1071"/>
      <c r="M24" s="1071"/>
      <c r="N24" s="1072"/>
    </row>
    <row r="25" spans="1:14" ht="18" customHeight="1" thickBot="1">
      <c r="A25" s="1054"/>
      <c r="B25" s="1053" t="s">
        <v>77</v>
      </c>
      <c r="C25" s="1069"/>
      <c r="D25" s="1075" t="s">
        <v>240</v>
      </c>
      <c r="E25" s="1076"/>
      <c r="F25" s="1076"/>
      <c r="G25" s="1077"/>
      <c r="H25" s="1078" t="s">
        <v>208</v>
      </c>
      <c r="I25" s="1079"/>
      <c r="J25" s="1080" t="s">
        <v>240</v>
      </c>
      <c r="K25" s="1076"/>
      <c r="L25" s="1076"/>
      <c r="M25" s="1076"/>
      <c r="N25" s="1081"/>
    </row>
    <row r="26" spans="1:14" ht="14.25" thickBot="1">
      <c r="A26" s="1053">
        <v>4</v>
      </c>
      <c r="B26" s="1055" t="s">
        <v>451</v>
      </c>
      <c r="C26" s="1056"/>
      <c r="D26" s="1056"/>
      <c r="E26" s="1056"/>
      <c r="F26" s="1056"/>
      <c r="G26" s="1056"/>
      <c r="H26" s="1057"/>
      <c r="I26" s="1058" t="s">
        <v>69</v>
      </c>
      <c r="J26" s="1053"/>
      <c r="K26" s="1059"/>
      <c r="L26" s="1060"/>
      <c r="M26" s="1060"/>
      <c r="N26" s="1061"/>
    </row>
    <row r="27" spans="1:14" ht="21.75" customHeight="1" thickBot="1">
      <c r="A27" s="1053"/>
      <c r="B27" s="1065" t="s">
        <v>452</v>
      </c>
      <c r="C27" s="1066"/>
      <c r="D27" s="1066"/>
      <c r="E27" s="1066"/>
      <c r="F27" s="1066"/>
      <c r="G27" s="1066"/>
      <c r="H27" s="1067"/>
      <c r="I27" s="1058"/>
      <c r="J27" s="1053"/>
      <c r="K27" s="1062"/>
      <c r="L27" s="1063"/>
      <c r="M27" s="1063"/>
      <c r="N27" s="1064"/>
    </row>
    <row r="28" spans="1:14" ht="18" customHeight="1" thickBot="1">
      <c r="A28" s="1054"/>
      <c r="B28" s="1042" t="s">
        <v>75</v>
      </c>
      <c r="C28" s="1068"/>
      <c r="D28" s="1075"/>
      <c r="E28" s="1076"/>
      <c r="F28" s="1076"/>
      <c r="G28" s="1076"/>
      <c r="H28" s="1081"/>
      <c r="I28" s="1058" t="s">
        <v>70</v>
      </c>
      <c r="J28" s="1053"/>
      <c r="K28" s="1084"/>
      <c r="L28" s="1085"/>
      <c r="M28" s="1085"/>
      <c r="N28" s="1086"/>
    </row>
    <row r="29" spans="1:14" ht="18" customHeight="1" thickBot="1">
      <c r="A29" s="1054"/>
      <c r="B29" s="1053" t="s">
        <v>191</v>
      </c>
      <c r="C29" s="1069"/>
      <c r="D29" s="1075"/>
      <c r="E29" s="1076"/>
      <c r="F29" s="1076"/>
      <c r="G29" s="1076"/>
      <c r="H29" s="1081"/>
      <c r="I29" s="1082" t="s">
        <v>98</v>
      </c>
      <c r="J29" s="1083"/>
      <c r="K29" s="1087"/>
      <c r="L29" s="1088"/>
      <c r="M29" s="1088"/>
      <c r="N29" s="1089"/>
    </row>
    <row r="30" spans="1:14" ht="18" customHeight="1" thickBot="1">
      <c r="A30" s="1054"/>
      <c r="B30" s="1053" t="s">
        <v>76</v>
      </c>
      <c r="C30" s="1069"/>
      <c r="D30" s="1070"/>
      <c r="E30" s="1071"/>
      <c r="F30" s="1071"/>
      <c r="G30" s="1071"/>
      <c r="H30" s="1072"/>
      <c r="I30" s="1073" t="s">
        <v>78</v>
      </c>
      <c r="J30" s="1074"/>
      <c r="K30" s="1070"/>
      <c r="L30" s="1071"/>
      <c r="M30" s="1071"/>
      <c r="N30" s="1072"/>
    </row>
    <row r="31" spans="1:14" ht="18" customHeight="1" thickBot="1">
      <c r="A31" s="1054"/>
      <c r="B31" s="1053" t="s">
        <v>77</v>
      </c>
      <c r="C31" s="1069"/>
      <c r="D31" s="1075" t="s">
        <v>240</v>
      </c>
      <c r="E31" s="1076"/>
      <c r="F31" s="1076"/>
      <c r="G31" s="1077"/>
      <c r="H31" s="1078" t="s">
        <v>208</v>
      </c>
      <c r="I31" s="1079"/>
      <c r="J31" s="1080" t="s">
        <v>240</v>
      </c>
      <c r="K31" s="1076"/>
      <c r="L31" s="1076"/>
      <c r="M31" s="1076"/>
      <c r="N31" s="1081"/>
    </row>
    <row r="32" spans="1:14" ht="14.25" thickBot="1">
      <c r="A32" s="1053">
        <v>5</v>
      </c>
      <c r="B32" s="1055" t="s">
        <v>451</v>
      </c>
      <c r="C32" s="1056"/>
      <c r="D32" s="1056"/>
      <c r="E32" s="1056"/>
      <c r="F32" s="1056"/>
      <c r="G32" s="1056"/>
      <c r="H32" s="1057"/>
      <c r="I32" s="1058" t="s">
        <v>69</v>
      </c>
      <c r="J32" s="1053"/>
      <c r="K32" s="1059"/>
      <c r="L32" s="1060"/>
      <c r="M32" s="1060"/>
      <c r="N32" s="1061"/>
    </row>
    <row r="33" spans="1:14" ht="21.75" customHeight="1" thickBot="1">
      <c r="A33" s="1053"/>
      <c r="B33" s="1065" t="s">
        <v>452</v>
      </c>
      <c r="C33" s="1066"/>
      <c r="D33" s="1066"/>
      <c r="E33" s="1066"/>
      <c r="F33" s="1066"/>
      <c r="G33" s="1066"/>
      <c r="H33" s="1067"/>
      <c r="I33" s="1058"/>
      <c r="J33" s="1053"/>
      <c r="K33" s="1062"/>
      <c r="L33" s="1063"/>
      <c r="M33" s="1063"/>
      <c r="N33" s="1064"/>
    </row>
    <row r="34" spans="1:14" ht="18" customHeight="1" thickBot="1">
      <c r="A34" s="1054"/>
      <c r="B34" s="1042" t="s">
        <v>75</v>
      </c>
      <c r="C34" s="1068"/>
      <c r="D34" s="1075"/>
      <c r="E34" s="1076"/>
      <c r="F34" s="1076"/>
      <c r="G34" s="1076"/>
      <c r="H34" s="1081"/>
      <c r="I34" s="1058" t="s">
        <v>70</v>
      </c>
      <c r="J34" s="1053"/>
      <c r="K34" s="1084"/>
      <c r="L34" s="1085"/>
      <c r="M34" s="1085"/>
      <c r="N34" s="1086"/>
    </row>
    <row r="35" spans="1:14" ht="18" customHeight="1" thickBot="1">
      <c r="A35" s="1054"/>
      <c r="B35" s="1053" t="s">
        <v>191</v>
      </c>
      <c r="C35" s="1069"/>
      <c r="D35" s="1075"/>
      <c r="E35" s="1076"/>
      <c r="F35" s="1076"/>
      <c r="G35" s="1076"/>
      <c r="H35" s="1081"/>
      <c r="I35" s="1082" t="s">
        <v>98</v>
      </c>
      <c r="J35" s="1083"/>
      <c r="K35" s="1087"/>
      <c r="L35" s="1088"/>
      <c r="M35" s="1088"/>
      <c r="N35" s="1089"/>
    </row>
    <row r="36" spans="1:14" ht="18" customHeight="1" thickBot="1">
      <c r="A36" s="1054"/>
      <c r="B36" s="1053" t="s">
        <v>76</v>
      </c>
      <c r="C36" s="1069"/>
      <c r="D36" s="1070"/>
      <c r="E36" s="1071"/>
      <c r="F36" s="1071"/>
      <c r="G36" s="1071"/>
      <c r="H36" s="1072"/>
      <c r="I36" s="1073" t="s">
        <v>78</v>
      </c>
      <c r="J36" s="1074"/>
      <c r="K36" s="1070"/>
      <c r="L36" s="1071"/>
      <c r="M36" s="1071"/>
      <c r="N36" s="1072"/>
    </row>
    <row r="37" spans="1:14" ht="18" customHeight="1" thickBot="1">
      <c r="A37" s="1054"/>
      <c r="B37" s="1053" t="s">
        <v>77</v>
      </c>
      <c r="C37" s="1069"/>
      <c r="D37" s="1075" t="s">
        <v>240</v>
      </c>
      <c r="E37" s="1076"/>
      <c r="F37" s="1076"/>
      <c r="G37" s="1077"/>
      <c r="H37" s="1078" t="s">
        <v>208</v>
      </c>
      <c r="I37" s="1079"/>
      <c r="J37" s="1080" t="s">
        <v>240</v>
      </c>
      <c r="K37" s="1076"/>
      <c r="L37" s="1076"/>
      <c r="M37" s="1076"/>
      <c r="N37" s="1081"/>
    </row>
    <row r="38" spans="1:14" ht="8.25" customHeight="1">
      <c r="A38" s="230"/>
      <c r="B38" s="230"/>
      <c r="C38" s="230"/>
      <c r="D38" s="231"/>
      <c r="E38" s="231"/>
      <c r="F38" s="231"/>
      <c r="G38" s="231"/>
      <c r="H38" s="231"/>
      <c r="I38" s="231"/>
      <c r="J38" s="231"/>
      <c r="K38" s="231"/>
      <c r="L38" s="231"/>
      <c r="M38" s="230"/>
      <c r="N38" s="230"/>
    </row>
    <row r="39" spans="1:14" s="101" customFormat="1" ht="18" customHeight="1">
      <c r="A39" s="1054" t="s">
        <v>309</v>
      </c>
      <c r="B39" s="1054"/>
      <c r="C39" s="1054"/>
      <c r="D39" s="1090" t="s">
        <v>94</v>
      </c>
      <c r="E39" s="1090"/>
      <c r="F39" s="1090"/>
      <c r="G39" s="1090"/>
      <c r="H39" s="1090"/>
      <c r="I39" s="1090"/>
      <c r="J39" s="1090"/>
      <c r="K39" s="1090"/>
      <c r="L39" s="1091" t="s">
        <v>265</v>
      </c>
      <c r="M39" s="1092"/>
      <c r="N39" s="1093"/>
    </row>
    <row r="40" spans="1:14" ht="14.25" thickBot="1">
      <c r="A40" s="14"/>
      <c r="B40" s="14"/>
      <c r="C40" s="14"/>
      <c r="D40" s="14"/>
      <c r="E40" s="14"/>
      <c r="F40" s="14"/>
      <c r="G40" s="14"/>
      <c r="H40" s="14"/>
      <c r="I40" s="14"/>
      <c r="J40" s="14"/>
      <c r="K40" s="14"/>
      <c r="L40" s="12"/>
      <c r="M40" s="12"/>
      <c r="N40" s="12"/>
    </row>
    <row r="41" spans="1:14" s="11" customFormat="1" ht="12" customHeight="1" thickBot="1">
      <c r="A41" s="229" t="s">
        <v>51</v>
      </c>
      <c r="B41" s="179"/>
      <c r="C41" s="197" t="s">
        <v>192</v>
      </c>
      <c r="D41" s="14"/>
      <c r="E41" s="197"/>
      <c r="F41" s="197"/>
      <c r="G41" s="14"/>
      <c r="H41" s="14"/>
      <c r="I41" s="14"/>
      <c r="J41" s="14"/>
      <c r="K41" s="14"/>
      <c r="L41" s="13"/>
      <c r="M41" s="13"/>
      <c r="N41" s="13"/>
    </row>
    <row r="42" spans="1:14" s="11" customFormat="1" ht="12" customHeight="1">
      <c r="A42" s="228" t="s">
        <v>54</v>
      </c>
      <c r="B42" s="92" t="s">
        <v>95</v>
      </c>
      <c r="C42" s="14"/>
      <c r="D42" s="14"/>
      <c r="E42" s="14"/>
      <c r="F42" s="14"/>
      <c r="G42" s="14"/>
      <c r="H42" s="14"/>
      <c r="I42" s="14"/>
      <c r="J42" s="14"/>
      <c r="K42" s="14"/>
      <c r="L42" s="13"/>
      <c r="M42" s="13"/>
      <c r="N42" s="13"/>
    </row>
    <row r="43" spans="1:14" s="11" customFormat="1" ht="12" customHeight="1">
      <c r="A43" s="228"/>
      <c r="B43" s="92" t="s">
        <v>310</v>
      </c>
      <c r="C43" s="14"/>
      <c r="D43" s="14"/>
      <c r="E43" s="14"/>
      <c r="F43" s="14"/>
      <c r="G43" s="14"/>
      <c r="H43" s="14"/>
      <c r="I43" s="14"/>
      <c r="J43" s="14"/>
      <c r="K43" s="14"/>
      <c r="L43" s="13"/>
      <c r="M43" s="13"/>
      <c r="N43" s="13"/>
    </row>
    <row r="44" spans="1:14" s="11" customFormat="1" ht="12" customHeight="1">
      <c r="A44" s="228" t="s">
        <v>56</v>
      </c>
      <c r="B44" s="14" t="s">
        <v>79</v>
      </c>
      <c r="C44" s="14"/>
      <c r="D44" s="14"/>
      <c r="E44" s="14"/>
      <c r="F44" s="14"/>
      <c r="G44" s="14"/>
      <c r="H44" s="14"/>
      <c r="I44" s="14"/>
      <c r="J44" s="14"/>
      <c r="K44" s="14"/>
      <c r="L44" s="13"/>
      <c r="M44" s="13"/>
      <c r="N44" s="13"/>
    </row>
    <row r="45" spans="1:14" s="11" customFormat="1" ht="12" customHeight="1">
      <c r="A45" s="228" t="s">
        <v>80</v>
      </c>
      <c r="B45" s="93" t="s">
        <v>193</v>
      </c>
      <c r="C45" s="14"/>
      <c r="D45" s="14"/>
      <c r="E45" s="14"/>
      <c r="F45" s="14"/>
      <c r="G45" s="14"/>
      <c r="H45" s="14"/>
      <c r="I45" s="14"/>
      <c r="J45" s="14"/>
      <c r="K45" s="14"/>
      <c r="L45" s="13"/>
      <c r="M45" s="13"/>
      <c r="N45" s="13"/>
    </row>
    <row r="46" spans="1:14">
      <c r="A46" s="14"/>
      <c r="B46" s="12"/>
      <c r="C46" s="14"/>
      <c r="D46" s="14"/>
      <c r="E46" s="14"/>
      <c r="F46" s="14"/>
      <c r="G46" s="14"/>
      <c r="H46" s="14"/>
      <c r="I46" s="14"/>
      <c r="J46" s="14"/>
      <c r="K46" s="14"/>
      <c r="L46" s="14"/>
      <c r="M46" s="12"/>
      <c r="N46" s="12"/>
    </row>
    <row r="47" spans="1:14">
      <c r="A47" s="10"/>
      <c r="B47" s="10"/>
      <c r="C47" s="10"/>
      <c r="D47" s="10"/>
      <c r="E47" s="10"/>
      <c r="F47" s="10"/>
      <c r="G47" s="10"/>
      <c r="H47" s="10"/>
      <c r="I47" s="10"/>
      <c r="J47" s="10"/>
      <c r="K47" s="10"/>
      <c r="L47" s="10"/>
    </row>
    <row r="48" spans="1:14">
      <c r="A48" s="10"/>
      <c r="B48" s="10"/>
      <c r="C48" s="10"/>
      <c r="D48" s="10"/>
      <c r="E48" s="10"/>
      <c r="F48" s="10"/>
      <c r="G48" s="10"/>
      <c r="H48" s="10"/>
      <c r="I48" s="10"/>
      <c r="J48" s="10"/>
      <c r="K48" s="10"/>
      <c r="L48" s="1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2"/>
  <sheetViews>
    <sheetView showGridLines="0" zoomScale="85" zoomScaleNormal="85" zoomScaleSheetLayoutView="100" workbookViewId="0">
      <selection activeCell="D10" sqref="D10:I10"/>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5" t="s">
        <v>491</v>
      </c>
      <c r="B1" s="1095"/>
      <c r="C1" s="306"/>
      <c r="D1" s="306"/>
      <c r="E1" s="307"/>
      <c r="F1" s="306"/>
      <c r="G1" s="306"/>
      <c r="H1" s="306"/>
      <c r="I1" s="306"/>
      <c r="J1" s="306"/>
      <c r="K1" s="306"/>
      <c r="L1" s="308"/>
      <c r="M1" s="306"/>
      <c r="N1" s="306"/>
    </row>
    <row r="2" spans="1:25" s="101" customFormat="1" ht="12.75" thickBot="1">
      <c r="B2" s="306"/>
      <c r="C2" s="306"/>
      <c r="D2" s="306"/>
      <c r="E2" s="309" t="s">
        <v>0</v>
      </c>
      <c r="F2" s="414">
        <f>'様式-共1-Ⅰ（建築設備）'!H2</f>
        <v>21101203</v>
      </c>
      <c r="G2" s="415"/>
      <c r="H2" s="415"/>
      <c r="I2" s="415"/>
      <c r="J2" s="415"/>
      <c r="K2" s="416"/>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6" t="s">
        <v>379</v>
      </c>
      <c r="B4" s="1096"/>
      <c r="C4" s="1096"/>
      <c r="D4" s="1096"/>
      <c r="E4" s="1096"/>
      <c r="F4" s="1096"/>
      <c r="G4" s="1096"/>
      <c r="H4" s="1096"/>
      <c r="I4" s="1096"/>
      <c r="J4" s="1096"/>
      <c r="K4" s="1096"/>
      <c r="L4" s="1096"/>
      <c r="M4" s="306"/>
      <c r="N4" s="306"/>
    </row>
    <row r="5" spans="1:25" s="101" customFormat="1" ht="23.25" customHeight="1" thickBot="1">
      <c r="A5" s="1097" t="s">
        <v>380</v>
      </c>
      <c r="B5" s="1098"/>
      <c r="C5" s="311" t="s">
        <v>417</v>
      </c>
      <c r="D5" s="1094"/>
      <c r="E5" s="1101"/>
      <c r="F5" s="1101"/>
      <c r="G5" s="1101"/>
      <c r="H5" s="1101"/>
      <c r="I5" s="1101"/>
      <c r="J5" s="1101"/>
      <c r="K5" s="1101"/>
      <c r="L5" s="1102"/>
      <c r="M5" s="306"/>
      <c r="N5" s="306"/>
    </row>
    <row r="6" spans="1:25" s="101" customFormat="1" ht="23.25" customHeight="1" thickBot="1">
      <c r="A6" s="1099"/>
      <c r="B6" s="1100"/>
      <c r="C6" s="311" t="s">
        <v>418</v>
      </c>
      <c r="D6" s="1094"/>
      <c r="E6" s="789"/>
      <c r="F6" s="789"/>
      <c r="G6" s="789"/>
      <c r="H6" s="789"/>
      <c r="I6" s="790"/>
      <c r="J6" s="312" t="s">
        <v>383</v>
      </c>
      <c r="K6" s="313"/>
      <c r="L6" s="314"/>
      <c r="M6" s="306"/>
      <c r="N6" s="306"/>
    </row>
    <row r="7" spans="1:25" s="101" customFormat="1" ht="23.25" customHeight="1" thickBot="1">
      <c r="A7" s="1099"/>
      <c r="B7" s="1100"/>
      <c r="C7" s="311" t="s">
        <v>419</v>
      </c>
      <c r="D7" s="1094"/>
      <c r="E7" s="1101"/>
      <c r="F7" s="1101"/>
      <c r="G7" s="1101"/>
      <c r="H7" s="1101"/>
      <c r="I7" s="1101"/>
      <c r="J7" s="1101"/>
      <c r="K7" s="1101"/>
      <c r="L7" s="1102"/>
      <c r="M7" s="306"/>
      <c r="N7" s="306"/>
    </row>
    <row r="8" spans="1:25" s="101" customFormat="1" ht="23.25" customHeight="1" thickBot="1">
      <c r="A8" s="1099"/>
      <c r="B8" s="1100"/>
      <c r="C8" s="311" t="s">
        <v>420</v>
      </c>
      <c r="D8" s="1103"/>
      <c r="E8" s="1104"/>
      <c r="F8" s="1104"/>
      <c r="G8" s="1104"/>
      <c r="H8" s="1104"/>
      <c r="I8" s="1105"/>
      <c r="J8" s="315" t="s">
        <v>383</v>
      </c>
      <c r="K8" s="316"/>
      <c r="L8" s="317"/>
      <c r="M8" s="306"/>
      <c r="N8" s="306"/>
    </row>
    <row r="9" spans="1:25" s="101" customFormat="1" ht="23.25" customHeight="1" thickBot="1">
      <c r="A9" s="1099"/>
      <c r="B9" s="1100"/>
      <c r="C9" s="311" t="s">
        <v>421</v>
      </c>
      <c r="D9" s="1106"/>
      <c r="E9" s="1101"/>
      <c r="F9" s="1101"/>
      <c r="G9" s="1101"/>
      <c r="H9" s="1101"/>
      <c r="I9" s="1101"/>
      <c r="J9" s="1101"/>
      <c r="K9" s="1101"/>
      <c r="L9" s="1102"/>
      <c r="M9" s="306"/>
      <c r="N9" s="306"/>
    </row>
    <row r="10" spans="1:25" s="101" customFormat="1" ht="24" customHeight="1" thickBot="1">
      <c r="A10" s="1099"/>
      <c r="B10" s="1100"/>
      <c r="C10" s="311" t="s">
        <v>422</v>
      </c>
      <c r="D10" s="1103"/>
      <c r="E10" s="1104"/>
      <c r="F10" s="1104"/>
      <c r="G10" s="1104"/>
      <c r="H10" s="1104"/>
      <c r="I10" s="1105"/>
      <c r="J10" s="315" t="s">
        <v>383</v>
      </c>
      <c r="K10" s="316"/>
      <c r="L10" s="317"/>
      <c r="M10" s="306"/>
      <c r="N10" s="306"/>
    </row>
    <row r="11" spans="1:25" s="101" customFormat="1" ht="23.25" customHeight="1" thickBot="1">
      <c r="A11" s="1099"/>
      <c r="B11" s="1100"/>
      <c r="C11" s="311" t="s">
        <v>423</v>
      </c>
      <c r="D11" s="1094"/>
      <c r="E11" s="1101"/>
      <c r="F11" s="1101"/>
      <c r="G11" s="1101"/>
      <c r="H11" s="1101"/>
      <c r="I11" s="1101"/>
      <c r="J11" s="1101"/>
      <c r="K11" s="1101"/>
      <c r="L11" s="1102"/>
      <c r="M11" s="306"/>
      <c r="N11" s="306"/>
    </row>
    <row r="12" spans="1:25" s="101" customFormat="1" ht="23.25" customHeight="1" thickBot="1">
      <c r="A12" s="1099"/>
      <c r="B12" s="1100"/>
      <c r="C12" s="311" t="s">
        <v>424</v>
      </c>
      <c r="D12" s="1094"/>
      <c r="E12" s="1101"/>
      <c r="F12" s="1101"/>
      <c r="G12" s="1101"/>
      <c r="H12" s="1101"/>
      <c r="I12" s="1102"/>
      <c r="J12" s="312" t="s">
        <v>383</v>
      </c>
      <c r="K12" s="313"/>
      <c r="L12" s="314"/>
      <c r="M12" s="306"/>
      <c r="N12" s="306"/>
    </row>
    <row r="13" spans="1:25" s="101" customFormat="1" ht="23.25" customHeight="1" thickBot="1">
      <c r="A13" s="1099"/>
      <c r="B13" s="1100"/>
      <c r="C13" s="311" t="s">
        <v>425</v>
      </c>
      <c r="D13" s="1094"/>
      <c r="E13" s="1101"/>
      <c r="F13" s="1101"/>
      <c r="G13" s="1101"/>
      <c r="H13" s="1101"/>
      <c r="I13" s="1101"/>
      <c r="J13" s="1101"/>
      <c r="K13" s="1101"/>
      <c r="L13" s="1102"/>
      <c r="M13" s="306"/>
      <c r="N13" s="306"/>
    </row>
    <row r="14" spans="1:25" s="101" customFormat="1" ht="23.25" customHeight="1" thickBot="1">
      <c r="A14" s="1099"/>
      <c r="B14" s="1100"/>
      <c r="C14" s="311" t="s">
        <v>426</v>
      </c>
      <c r="D14" s="1094"/>
      <c r="E14" s="789"/>
      <c r="F14" s="789"/>
      <c r="G14" s="789"/>
      <c r="H14" s="789"/>
      <c r="I14" s="790"/>
      <c r="J14" s="312" t="s">
        <v>383</v>
      </c>
      <c r="K14" s="313"/>
      <c r="L14" s="314"/>
      <c r="M14" s="306"/>
      <c r="N14" s="306"/>
    </row>
    <row r="15" spans="1:25" s="101" customFormat="1" ht="23.25" customHeight="1" thickBot="1">
      <c r="A15" s="1099"/>
      <c r="B15" s="1100"/>
      <c r="C15" s="311" t="s">
        <v>427</v>
      </c>
      <c r="D15" s="1094"/>
      <c r="E15" s="1101"/>
      <c r="F15" s="1101"/>
      <c r="G15" s="1101"/>
      <c r="H15" s="1101"/>
      <c r="I15" s="1101"/>
      <c r="J15" s="1101"/>
      <c r="K15" s="1101"/>
      <c r="L15" s="1102"/>
      <c r="M15" s="306"/>
      <c r="N15" s="306"/>
    </row>
    <row r="16" spans="1:25" s="101" customFormat="1" ht="23.25" customHeight="1" thickBot="1">
      <c r="A16" s="1099"/>
      <c r="B16" s="1100"/>
      <c r="C16" s="311" t="s">
        <v>428</v>
      </c>
      <c r="D16" s="1094"/>
      <c r="E16" s="789"/>
      <c r="F16" s="789"/>
      <c r="G16" s="789"/>
      <c r="H16" s="789"/>
      <c r="I16" s="790"/>
      <c r="J16" s="312" t="s">
        <v>383</v>
      </c>
      <c r="K16" s="313"/>
      <c r="L16" s="314"/>
    </row>
    <row r="17" spans="1:14" s="101" customFormat="1" ht="23.25" customHeight="1" thickBot="1">
      <c r="A17" s="1099"/>
      <c r="B17" s="1100"/>
      <c r="C17" s="311" t="s">
        <v>429</v>
      </c>
      <c r="D17" s="1094"/>
      <c r="E17" s="1101"/>
      <c r="F17" s="1101"/>
      <c r="G17" s="1101"/>
      <c r="H17" s="1101"/>
      <c r="I17" s="1101"/>
      <c r="J17" s="1101"/>
      <c r="K17" s="1101"/>
      <c r="L17" s="1102"/>
      <c r="M17" s="306"/>
      <c r="N17" s="306"/>
    </row>
    <row r="18" spans="1:14" s="101" customFormat="1" ht="23.25" customHeight="1" thickBot="1">
      <c r="A18" s="1099"/>
      <c r="B18" s="1100"/>
      <c r="C18" s="311" t="s">
        <v>430</v>
      </c>
      <c r="D18" s="1094"/>
      <c r="E18" s="1101"/>
      <c r="F18" s="1101"/>
      <c r="G18" s="1101"/>
      <c r="H18" s="1101"/>
      <c r="I18" s="1102"/>
      <c r="J18" s="312" t="s">
        <v>383</v>
      </c>
      <c r="K18" s="313"/>
      <c r="L18" s="314"/>
      <c r="M18" s="306"/>
      <c r="N18" s="306"/>
    </row>
    <row r="19" spans="1:14" s="101" customFormat="1" ht="23.25" customHeight="1" thickBot="1">
      <c r="A19" s="1099"/>
      <c r="B19" s="1100"/>
      <c r="C19" s="311" t="s">
        <v>431</v>
      </c>
      <c r="D19" s="1094"/>
      <c r="E19" s="1101"/>
      <c r="F19" s="1101"/>
      <c r="G19" s="1101"/>
      <c r="H19" s="1101"/>
      <c r="I19" s="1101"/>
      <c r="J19" s="1101"/>
      <c r="K19" s="1101"/>
      <c r="L19" s="1102"/>
      <c r="M19" s="306"/>
      <c r="N19" s="306"/>
    </row>
    <row r="20" spans="1:14" s="101" customFormat="1" ht="23.25" customHeight="1" thickBot="1">
      <c r="A20" s="1099"/>
      <c r="B20" s="1100"/>
      <c r="C20" s="311" t="s">
        <v>432</v>
      </c>
      <c r="D20" s="1094"/>
      <c r="E20" s="789"/>
      <c r="F20" s="789"/>
      <c r="G20" s="789"/>
      <c r="H20" s="789"/>
      <c r="I20" s="790"/>
      <c r="J20" s="312" t="s">
        <v>383</v>
      </c>
      <c r="K20" s="313"/>
      <c r="L20" s="314"/>
    </row>
    <row r="21" spans="1:14" s="101" customFormat="1" ht="23.25" customHeight="1" thickBot="1">
      <c r="A21" s="1099"/>
      <c r="B21" s="1100"/>
      <c r="C21" s="311" t="s">
        <v>433</v>
      </c>
      <c r="D21" s="1094"/>
      <c r="E21" s="1101"/>
      <c r="F21" s="1101"/>
      <c r="G21" s="1101"/>
      <c r="H21" s="1101"/>
      <c r="I21" s="1101"/>
      <c r="J21" s="1101"/>
      <c r="K21" s="1101"/>
      <c r="L21" s="1102"/>
      <c r="M21" s="306"/>
      <c r="N21" s="306"/>
    </row>
    <row r="22" spans="1:14" s="101" customFormat="1" ht="23.25" customHeight="1" thickBot="1">
      <c r="A22" s="1099"/>
      <c r="B22" s="1100"/>
      <c r="C22" s="311" t="s">
        <v>434</v>
      </c>
      <c r="D22" s="1094"/>
      <c r="E22" s="1101"/>
      <c r="F22" s="1101"/>
      <c r="G22" s="1101"/>
      <c r="H22" s="1101"/>
      <c r="I22" s="1102"/>
      <c r="J22" s="312" t="s">
        <v>383</v>
      </c>
      <c r="K22" s="313"/>
      <c r="L22" s="314"/>
      <c r="M22" s="306"/>
      <c r="N22" s="306"/>
    </row>
    <row r="23" spans="1:14" s="101" customFormat="1" ht="23.25" customHeight="1" thickBot="1">
      <c r="A23" s="1099"/>
      <c r="B23" s="1100"/>
      <c r="C23" s="311" t="s">
        <v>435</v>
      </c>
      <c r="D23" s="1094"/>
      <c r="E23" s="1101"/>
      <c r="F23" s="1101"/>
      <c r="G23" s="1101"/>
      <c r="H23" s="1101"/>
      <c r="I23" s="1101"/>
      <c r="J23" s="1101"/>
      <c r="K23" s="1101"/>
      <c r="L23" s="1102"/>
      <c r="M23" s="306"/>
      <c r="N23" s="306"/>
    </row>
    <row r="24" spans="1:14" s="101" customFormat="1" ht="23.25" customHeight="1" thickBot="1">
      <c r="A24" s="1099"/>
      <c r="B24" s="1100"/>
      <c r="C24" s="311" t="s">
        <v>436</v>
      </c>
      <c r="D24" s="1094"/>
      <c r="E24" s="789"/>
      <c r="F24" s="789"/>
      <c r="G24" s="789"/>
      <c r="H24" s="789"/>
      <c r="I24" s="790"/>
      <c r="J24" s="312" t="s">
        <v>383</v>
      </c>
      <c r="K24" s="313"/>
      <c r="L24" s="314"/>
      <c r="M24" s="306"/>
      <c r="N24" s="306"/>
    </row>
    <row r="25" spans="1:14" s="101" customFormat="1" ht="23.25" customHeight="1" thickBot="1">
      <c r="A25" s="1099"/>
      <c r="B25" s="1100"/>
      <c r="C25" s="311" t="s">
        <v>437</v>
      </c>
      <c r="D25" s="1094"/>
      <c r="E25" s="1101"/>
      <c r="F25" s="1101"/>
      <c r="G25" s="1101"/>
      <c r="H25" s="1101"/>
      <c r="I25" s="1101"/>
      <c r="J25" s="1101"/>
      <c r="K25" s="1101"/>
      <c r="L25" s="1102"/>
      <c r="M25" s="306"/>
      <c r="N25" s="306"/>
    </row>
    <row r="26" spans="1:14" s="101" customFormat="1" ht="23.25" customHeight="1" thickBot="1">
      <c r="A26" s="1099"/>
      <c r="B26" s="1100"/>
      <c r="C26" s="311" t="s">
        <v>438</v>
      </c>
      <c r="D26" s="1094"/>
      <c r="E26" s="789"/>
      <c r="F26" s="789"/>
      <c r="G26" s="789"/>
      <c r="H26" s="789"/>
      <c r="I26" s="790"/>
      <c r="J26" s="312" t="s">
        <v>383</v>
      </c>
      <c r="K26" s="313"/>
      <c r="L26" s="314"/>
    </row>
    <row r="27" spans="1:14" s="101" customFormat="1" ht="23.25" customHeight="1" thickBot="1">
      <c r="A27" s="1099"/>
      <c r="B27" s="1100"/>
      <c r="C27" s="311" t="s">
        <v>439</v>
      </c>
      <c r="D27" s="1094"/>
      <c r="E27" s="1101"/>
      <c r="F27" s="1101"/>
      <c r="G27" s="1101"/>
      <c r="H27" s="1101"/>
      <c r="I27" s="1101"/>
      <c r="J27" s="1101"/>
      <c r="K27" s="1101"/>
      <c r="L27" s="1102"/>
      <c r="M27" s="306"/>
      <c r="N27" s="306"/>
    </row>
    <row r="28" spans="1:14" s="101" customFormat="1" ht="23.25" customHeight="1" thickBot="1">
      <c r="A28" s="1099"/>
      <c r="B28" s="1100"/>
      <c r="C28" s="311" t="s">
        <v>440</v>
      </c>
      <c r="D28" s="1094"/>
      <c r="E28" s="1101"/>
      <c r="F28" s="1101"/>
      <c r="G28" s="1101"/>
      <c r="H28" s="1101"/>
      <c r="I28" s="1102"/>
      <c r="J28" s="312" t="s">
        <v>383</v>
      </c>
      <c r="K28" s="313"/>
      <c r="L28" s="314"/>
      <c r="M28" s="306"/>
      <c r="N28" s="306"/>
    </row>
    <row r="29" spans="1:14" s="101" customFormat="1" ht="23.25" customHeight="1" thickBot="1">
      <c r="A29" s="1099"/>
      <c r="B29" s="1100"/>
      <c r="C29" s="311" t="s">
        <v>441</v>
      </c>
      <c r="D29" s="1094"/>
      <c r="E29" s="1101"/>
      <c r="F29" s="1101"/>
      <c r="G29" s="1101"/>
      <c r="H29" s="1101"/>
      <c r="I29" s="1101"/>
      <c r="J29" s="1101"/>
      <c r="K29" s="1101"/>
      <c r="L29" s="1102"/>
      <c r="M29" s="306"/>
      <c r="N29" s="306"/>
    </row>
    <row r="30" spans="1:14" s="101" customFormat="1" ht="23.25" customHeight="1" thickBot="1">
      <c r="A30" s="1099"/>
      <c r="B30" s="1100"/>
      <c r="C30" s="311" t="s">
        <v>442</v>
      </c>
      <c r="D30" s="1094"/>
      <c r="E30" s="789"/>
      <c r="F30" s="789"/>
      <c r="G30" s="789"/>
      <c r="H30" s="789"/>
      <c r="I30" s="790"/>
      <c r="J30" s="312" t="s">
        <v>383</v>
      </c>
      <c r="K30" s="313"/>
      <c r="L30" s="314"/>
      <c r="M30" s="306"/>
      <c r="N30" s="306"/>
    </row>
    <row r="31" spans="1:14" s="101" customFormat="1" ht="23.25" customHeight="1" thickBot="1">
      <c r="A31" s="1099"/>
      <c r="B31" s="1100"/>
      <c r="C31" s="311" t="s">
        <v>443</v>
      </c>
      <c r="D31" s="1094"/>
      <c r="E31" s="1101"/>
      <c r="F31" s="1101"/>
      <c r="G31" s="1101"/>
      <c r="H31" s="1101"/>
      <c r="I31" s="1101"/>
      <c r="J31" s="1101"/>
      <c r="K31" s="1101"/>
      <c r="L31" s="1102"/>
      <c r="M31" s="306"/>
      <c r="N31" s="306"/>
    </row>
    <row r="32" spans="1:14" s="101" customFormat="1" ht="23.25" customHeight="1" thickBot="1">
      <c r="A32" s="1099"/>
      <c r="B32" s="1100"/>
      <c r="C32" s="311" t="s">
        <v>444</v>
      </c>
      <c r="D32" s="1094"/>
      <c r="E32" s="789"/>
      <c r="F32" s="789"/>
      <c r="G32" s="789"/>
      <c r="H32" s="789"/>
      <c r="I32" s="790"/>
      <c r="J32" s="312" t="s">
        <v>383</v>
      </c>
      <c r="K32" s="313"/>
      <c r="L32" s="314"/>
    </row>
    <row r="33" spans="1:14" s="101" customFormat="1" ht="23.25" customHeight="1" thickBot="1">
      <c r="A33" s="1099"/>
      <c r="B33" s="1100"/>
      <c r="C33" s="311" t="s">
        <v>445</v>
      </c>
      <c r="D33" s="1094"/>
      <c r="E33" s="1101"/>
      <c r="F33" s="1101"/>
      <c r="G33" s="1101"/>
      <c r="H33" s="1101"/>
      <c r="I33" s="1101"/>
      <c r="J33" s="1101"/>
      <c r="K33" s="1101"/>
      <c r="L33" s="1102"/>
      <c r="M33" s="306"/>
      <c r="N33" s="306"/>
    </row>
    <row r="34" spans="1:14" s="101" customFormat="1" ht="23.25" customHeight="1" thickBot="1">
      <c r="A34" s="1099"/>
      <c r="B34" s="1100"/>
      <c r="C34" s="311" t="s">
        <v>446</v>
      </c>
      <c r="D34" s="1094"/>
      <c r="E34" s="1101"/>
      <c r="F34" s="1101"/>
      <c r="G34" s="1101"/>
      <c r="H34" s="1101"/>
      <c r="I34" s="1102"/>
      <c r="J34" s="312" t="s">
        <v>383</v>
      </c>
      <c r="K34" s="313"/>
      <c r="L34" s="314"/>
      <c r="M34" s="306"/>
      <c r="N34" s="306"/>
    </row>
    <row r="35" spans="1:14" s="101" customFormat="1" ht="23.25" customHeight="1" thickBot="1">
      <c r="A35" s="1099"/>
      <c r="B35" s="1100"/>
      <c r="C35" s="311" t="s">
        <v>447</v>
      </c>
      <c r="D35" s="1094"/>
      <c r="E35" s="1101"/>
      <c r="F35" s="1101"/>
      <c r="G35" s="1101"/>
      <c r="H35" s="1101"/>
      <c r="I35" s="1101"/>
      <c r="J35" s="1101"/>
      <c r="K35" s="1101"/>
      <c r="L35" s="1102"/>
      <c r="M35" s="306"/>
      <c r="N35" s="306"/>
    </row>
    <row r="36" spans="1:14" s="101" customFormat="1" ht="23.25" customHeight="1" thickBot="1">
      <c r="A36" s="1099"/>
      <c r="B36" s="1100"/>
      <c r="C36" s="311" t="s">
        <v>448</v>
      </c>
      <c r="D36" s="1094"/>
      <c r="E36" s="789"/>
      <c r="F36" s="789"/>
      <c r="G36" s="789"/>
      <c r="H36" s="789"/>
      <c r="I36" s="790"/>
      <c r="J36" s="312" t="s">
        <v>383</v>
      </c>
      <c r="K36" s="313"/>
      <c r="L36" s="314"/>
      <c r="M36" s="306"/>
      <c r="N36" s="306"/>
    </row>
    <row r="37" spans="1:14" s="101" customFormat="1" ht="23.25" customHeight="1" thickBot="1">
      <c r="A37" s="1099"/>
      <c r="B37" s="1100"/>
      <c r="C37" s="311" t="s">
        <v>449</v>
      </c>
      <c r="D37" s="1094"/>
      <c r="E37" s="1101"/>
      <c r="F37" s="1101"/>
      <c r="G37" s="1101"/>
      <c r="H37" s="1101"/>
      <c r="I37" s="1101"/>
      <c r="J37" s="1101"/>
      <c r="K37" s="1101"/>
      <c r="L37" s="1102"/>
      <c r="M37" s="306"/>
      <c r="N37" s="306"/>
    </row>
    <row r="38" spans="1:14" s="101" customFormat="1" ht="23.25" customHeight="1" thickBot="1">
      <c r="A38" s="1099"/>
      <c r="B38" s="1100"/>
      <c r="C38" s="311" t="s">
        <v>450</v>
      </c>
      <c r="D38" s="1094"/>
      <c r="E38" s="789"/>
      <c r="F38" s="789"/>
      <c r="G38" s="789"/>
      <c r="H38" s="789"/>
      <c r="I38" s="790"/>
      <c r="J38" s="312" t="s">
        <v>383</v>
      </c>
      <c r="K38" s="313"/>
      <c r="L38" s="314"/>
    </row>
    <row r="39" spans="1:14" s="320" customFormat="1" ht="12" customHeight="1" thickBot="1">
      <c r="A39" s="318" t="s">
        <v>51</v>
      </c>
      <c r="B39" s="319"/>
      <c r="C39" s="320" t="s">
        <v>53</v>
      </c>
      <c r="G39" s="321"/>
    </row>
    <row r="40" spans="1:14" s="320" customFormat="1" ht="12" customHeight="1">
      <c r="A40" s="322" t="s">
        <v>54</v>
      </c>
      <c r="B40" s="727" t="s">
        <v>485</v>
      </c>
      <c r="C40" s="727"/>
      <c r="D40" s="727"/>
      <c r="E40" s="727"/>
      <c r="F40" s="727"/>
      <c r="G40" s="727"/>
      <c r="H40" s="727"/>
      <c r="I40" s="727"/>
      <c r="J40" s="727"/>
      <c r="K40" s="727"/>
      <c r="L40" s="727"/>
      <c r="M40" s="727"/>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D29:L29"/>
    <mergeCell ref="D30:I30"/>
    <mergeCell ref="D31:L31"/>
    <mergeCell ref="D32:I32"/>
    <mergeCell ref="D33:L33"/>
    <mergeCell ref="D34:I34"/>
    <mergeCell ref="D15:L15"/>
    <mergeCell ref="D28:I28"/>
    <mergeCell ref="D17:L17"/>
    <mergeCell ref="D18:I18"/>
    <mergeCell ref="D19:L19"/>
    <mergeCell ref="D20:I20"/>
    <mergeCell ref="D21:L21"/>
    <mergeCell ref="D22:I22"/>
    <mergeCell ref="D23:L23"/>
    <mergeCell ref="D24:I24"/>
    <mergeCell ref="D25:L25"/>
    <mergeCell ref="D26:I26"/>
    <mergeCell ref="D27:L27"/>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2"/>
  <sheetViews>
    <sheetView showGridLines="0" zoomScale="85" zoomScaleNormal="85"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1095" t="s">
        <v>491</v>
      </c>
      <c r="B1" s="1095"/>
      <c r="C1" s="306"/>
      <c r="D1" s="306"/>
      <c r="E1" s="307"/>
      <c r="F1" s="306"/>
      <c r="G1" s="306"/>
      <c r="H1" s="306"/>
      <c r="I1" s="306"/>
      <c r="J1" s="306"/>
      <c r="K1" s="306"/>
      <c r="L1" s="308"/>
      <c r="M1" s="306"/>
      <c r="N1" s="306"/>
    </row>
    <row r="2" spans="1:25" s="101" customFormat="1" ht="12.75" thickBot="1">
      <c r="B2" s="306"/>
      <c r="C2" s="306"/>
      <c r="D2" s="306"/>
      <c r="E2" s="309" t="s">
        <v>0</v>
      </c>
      <c r="F2" s="414">
        <f>'様式-共1-Ⅰ（建築設備）'!H2</f>
        <v>21101203</v>
      </c>
      <c r="G2" s="415"/>
      <c r="H2" s="415"/>
      <c r="I2" s="415"/>
      <c r="J2" s="415"/>
      <c r="K2" s="416"/>
      <c r="L2" s="310"/>
      <c r="M2" s="306"/>
      <c r="N2" s="306"/>
    </row>
    <row r="3" spans="1:25" s="105" customFormat="1" ht="10.5" customHeight="1">
      <c r="C3" s="102"/>
      <c r="D3" s="102"/>
      <c r="E3" s="102"/>
      <c r="G3" s="107"/>
      <c r="H3" s="103"/>
      <c r="I3" s="103"/>
      <c r="J3" s="109"/>
      <c r="K3" s="109"/>
      <c r="L3" s="109"/>
      <c r="M3" s="109"/>
      <c r="N3" s="109"/>
      <c r="O3" s="109"/>
      <c r="P3" s="109"/>
      <c r="Q3" s="104"/>
      <c r="R3" s="102"/>
      <c r="S3" s="102"/>
      <c r="U3" s="106"/>
      <c r="V3" s="106"/>
      <c r="W3" s="106"/>
      <c r="X3" s="106"/>
      <c r="Y3" s="106"/>
    </row>
    <row r="4" spans="1:25" s="101" customFormat="1" ht="23.25" customHeight="1" thickBot="1">
      <c r="A4" s="1096" t="s">
        <v>379</v>
      </c>
      <c r="B4" s="1096"/>
      <c r="C4" s="1096"/>
      <c r="D4" s="1096"/>
      <c r="E4" s="1096"/>
      <c r="F4" s="1096"/>
      <c r="G4" s="1096"/>
      <c r="H4" s="1096"/>
      <c r="I4" s="1096"/>
      <c r="J4" s="1096"/>
      <c r="K4" s="1096"/>
      <c r="L4" s="1096"/>
      <c r="M4" s="306"/>
      <c r="N4" s="306"/>
    </row>
    <row r="5" spans="1:25" s="101" customFormat="1" ht="23.25" customHeight="1" thickBot="1">
      <c r="A5" s="1097" t="s">
        <v>380</v>
      </c>
      <c r="B5" s="1098"/>
      <c r="C5" s="311" t="s">
        <v>381</v>
      </c>
      <c r="D5" s="1094"/>
      <c r="E5" s="1101"/>
      <c r="F5" s="1101"/>
      <c r="G5" s="1101"/>
      <c r="H5" s="1101"/>
      <c r="I5" s="1101"/>
      <c r="J5" s="1101"/>
      <c r="K5" s="1101"/>
      <c r="L5" s="1102"/>
      <c r="M5" s="306"/>
      <c r="N5" s="306"/>
    </row>
    <row r="6" spans="1:25" s="101" customFormat="1" ht="23.25" customHeight="1" thickBot="1">
      <c r="A6" s="1099"/>
      <c r="B6" s="1100"/>
      <c r="C6" s="311" t="s">
        <v>382</v>
      </c>
      <c r="D6" s="1094"/>
      <c r="E6" s="789"/>
      <c r="F6" s="789"/>
      <c r="G6" s="789"/>
      <c r="H6" s="789"/>
      <c r="I6" s="790"/>
      <c r="J6" s="312" t="s">
        <v>383</v>
      </c>
      <c r="K6" s="313"/>
      <c r="L6" s="314"/>
      <c r="M6" s="306"/>
      <c r="N6" s="306"/>
    </row>
    <row r="7" spans="1:25" s="101" customFormat="1" ht="23.25" customHeight="1" thickBot="1">
      <c r="A7" s="1099"/>
      <c r="B7" s="1100"/>
      <c r="C7" s="311" t="s">
        <v>384</v>
      </c>
      <c r="D7" s="1094"/>
      <c r="E7" s="1101"/>
      <c r="F7" s="1101"/>
      <c r="G7" s="1101"/>
      <c r="H7" s="1101"/>
      <c r="I7" s="1101"/>
      <c r="J7" s="1101"/>
      <c r="K7" s="1101"/>
      <c r="L7" s="1102"/>
      <c r="M7" s="306"/>
      <c r="N7" s="306"/>
    </row>
    <row r="8" spans="1:25" s="101" customFormat="1" ht="23.25" customHeight="1" thickBot="1">
      <c r="A8" s="1099"/>
      <c r="B8" s="1100"/>
      <c r="C8" s="311" t="s">
        <v>385</v>
      </c>
      <c r="D8" s="1103"/>
      <c r="E8" s="1104"/>
      <c r="F8" s="1104"/>
      <c r="G8" s="1104"/>
      <c r="H8" s="1104"/>
      <c r="I8" s="1105"/>
      <c r="J8" s="315" t="s">
        <v>383</v>
      </c>
      <c r="K8" s="316"/>
      <c r="L8" s="317"/>
      <c r="M8" s="306"/>
      <c r="N8" s="306"/>
    </row>
    <row r="9" spans="1:25" s="101" customFormat="1" ht="23.25" customHeight="1" thickBot="1">
      <c r="A9" s="1099"/>
      <c r="B9" s="1100"/>
      <c r="C9" s="311" t="s">
        <v>386</v>
      </c>
      <c r="D9" s="1106"/>
      <c r="E9" s="1101"/>
      <c r="F9" s="1101"/>
      <c r="G9" s="1101"/>
      <c r="H9" s="1101"/>
      <c r="I9" s="1101"/>
      <c r="J9" s="1101"/>
      <c r="K9" s="1101"/>
      <c r="L9" s="1102"/>
      <c r="M9" s="306"/>
      <c r="N9" s="306"/>
    </row>
    <row r="10" spans="1:25" s="101" customFormat="1" ht="24" customHeight="1" thickBot="1">
      <c r="A10" s="1099"/>
      <c r="B10" s="1100"/>
      <c r="C10" s="311" t="s">
        <v>387</v>
      </c>
      <c r="D10" s="1103"/>
      <c r="E10" s="1104"/>
      <c r="F10" s="1104"/>
      <c r="G10" s="1104"/>
      <c r="H10" s="1104"/>
      <c r="I10" s="1105"/>
      <c r="J10" s="315" t="s">
        <v>383</v>
      </c>
      <c r="K10" s="316"/>
      <c r="L10" s="317"/>
      <c r="M10" s="306"/>
      <c r="N10" s="306"/>
    </row>
    <row r="11" spans="1:25" s="101" customFormat="1" ht="23.25" customHeight="1" thickBot="1">
      <c r="A11" s="1099"/>
      <c r="B11" s="1100"/>
      <c r="C11" s="311" t="s">
        <v>388</v>
      </c>
      <c r="D11" s="1094"/>
      <c r="E11" s="1101"/>
      <c r="F11" s="1101"/>
      <c r="G11" s="1101"/>
      <c r="H11" s="1101"/>
      <c r="I11" s="1101"/>
      <c r="J11" s="1101"/>
      <c r="K11" s="1101"/>
      <c r="L11" s="1102"/>
      <c r="M11" s="306"/>
      <c r="N11" s="306"/>
    </row>
    <row r="12" spans="1:25" s="101" customFormat="1" ht="23.25" customHeight="1" thickBot="1">
      <c r="A12" s="1099"/>
      <c r="B12" s="1100"/>
      <c r="C12" s="311" t="s">
        <v>389</v>
      </c>
      <c r="D12" s="1094"/>
      <c r="E12" s="1101"/>
      <c r="F12" s="1101"/>
      <c r="G12" s="1101"/>
      <c r="H12" s="1101"/>
      <c r="I12" s="1102"/>
      <c r="J12" s="312" t="s">
        <v>383</v>
      </c>
      <c r="K12" s="313"/>
      <c r="L12" s="314"/>
      <c r="M12" s="306"/>
      <c r="N12" s="306"/>
    </row>
    <row r="13" spans="1:25" s="101" customFormat="1" ht="23.25" customHeight="1" thickBot="1">
      <c r="A13" s="1099"/>
      <c r="B13" s="1100"/>
      <c r="C13" s="311" t="s">
        <v>390</v>
      </c>
      <c r="D13" s="1094"/>
      <c r="E13" s="1101"/>
      <c r="F13" s="1101"/>
      <c r="G13" s="1101"/>
      <c r="H13" s="1101"/>
      <c r="I13" s="1101"/>
      <c r="J13" s="1101"/>
      <c r="K13" s="1101"/>
      <c r="L13" s="1102"/>
      <c r="M13" s="306"/>
      <c r="N13" s="306"/>
    </row>
    <row r="14" spans="1:25" s="101" customFormat="1" ht="23.25" customHeight="1" thickBot="1">
      <c r="A14" s="1099"/>
      <c r="B14" s="1100"/>
      <c r="C14" s="311" t="s">
        <v>391</v>
      </c>
      <c r="D14" s="1094"/>
      <c r="E14" s="789"/>
      <c r="F14" s="789"/>
      <c r="G14" s="789"/>
      <c r="H14" s="789"/>
      <c r="I14" s="790"/>
      <c r="J14" s="312" t="s">
        <v>383</v>
      </c>
      <c r="K14" s="313"/>
      <c r="L14" s="314"/>
      <c r="M14" s="306"/>
      <c r="N14" s="306"/>
    </row>
    <row r="15" spans="1:25" s="101" customFormat="1" ht="23.25" customHeight="1" thickBot="1">
      <c r="A15" s="1099"/>
      <c r="B15" s="1100"/>
      <c r="C15" s="311" t="s">
        <v>392</v>
      </c>
      <c r="D15" s="1094"/>
      <c r="E15" s="1101"/>
      <c r="F15" s="1101"/>
      <c r="G15" s="1101"/>
      <c r="H15" s="1101"/>
      <c r="I15" s="1101"/>
      <c r="J15" s="1101"/>
      <c r="K15" s="1101"/>
      <c r="L15" s="1102"/>
      <c r="M15" s="306"/>
      <c r="N15" s="306"/>
    </row>
    <row r="16" spans="1:25" s="101" customFormat="1" ht="23.25" customHeight="1" thickBot="1">
      <c r="A16" s="1099"/>
      <c r="B16" s="1100"/>
      <c r="C16" s="311" t="s">
        <v>393</v>
      </c>
      <c r="D16" s="1094"/>
      <c r="E16" s="789"/>
      <c r="F16" s="789"/>
      <c r="G16" s="789"/>
      <c r="H16" s="789"/>
      <c r="I16" s="790"/>
      <c r="J16" s="312" t="s">
        <v>383</v>
      </c>
      <c r="K16" s="313"/>
      <c r="L16" s="314"/>
    </row>
    <row r="17" spans="1:14" s="101" customFormat="1" ht="23.25" customHeight="1" thickBot="1">
      <c r="A17" s="1099"/>
      <c r="B17" s="1100"/>
      <c r="C17" s="311" t="s">
        <v>394</v>
      </c>
      <c r="D17" s="1094"/>
      <c r="E17" s="1101"/>
      <c r="F17" s="1101"/>
      <c r="G17" s="1101"/>
      <c r="H17" s="1101"/>
      <c r="I17" s="1101"/>
      <c r="J17" s="1101"/>
      <c r="K17" s="1101"/>
      <c r="L17" s="1102"/>
      <c r="M17" s="306"/>
      <c r="N17" s="306"/>
    </row>
    <row r="18" spans="1:14" s="101" customFormat="1" ht="23.25" customHeight="1" thickBot="1">
      <c r="A18" s="1099"/>
      <c r="B18" s="1100"/>
      <c r="C18" s="311" t="s">
        <v>395</v>
      </c>
      <c r="D18" s="1094"/>
      <c r="E18" s="1101"/>
      <c r="F18" s="1101"/>
      <c r="G18" s="1101"/>
      <c r="H18" s="1101"/>
      <c r="I18" s="1102"/>
      <c r="J18" s="312" t="s">
        <v>383</v>
      </c>
      <c r="K18" s="313"/>
      <c r="L18" s="314"/>
      <c r="M18" s="306"/>
      <c r="N18" s="306"/>
    </row>
    <row r="19" spans="1:14" s="101" customFormat="1" ht="23.25" customHeight="1" thickBot="1">
      <c r="A19" s="1099"/>
      <c r="B19" s="1100"/>
      <c r="C19" s="311" t="s">
        <v>396</v>
      </c>
      <c r="D19" s="1094"/>
      <c r="E19" s="1101"/>
      <c r="F19" s="1101"/>
      <c r="G19" s="1101"/>
      <c r="H19" s="1101"/>
      <c r="I19" s="1101"/>
      <c r="J19" s="1101"/>
      <c r="K19" s="1101"/>
      <c r="L19" s="1102"/>
      <c r="M19" s="306"/>
      <c r="N19" s="306"/>
    </row>
    <row r="20" spans="1:14" s="101" customFormat="1" ht="23.25" customHeight="1" thickBot="1">
      <c r="A20" s="1099"/>
      <c r="B20" s="1100"/>
      <c r="C20" s="311" t="s">
        <v>397</v>
      </c>
      <c r="D20" s="1094"/>
      <c r="E20" s="789"/>
      <c r="F20" s="789"/>
      <c r="G20" s="789"/>
      <c r="H20" s="789"/>
      <c r="I20" s="790"/>
      <c r="J20" s="312" t="s">
        <v>383</v>
      </c>
      <c r="K20" s="313"/>
      <c r="L20" s="314"/>
    </row>
    <row r="21" spans="1:14" s="101" customFormat="1" ht="23.25" customHeight="1" thickBot="1">
      <c r="A21" s="1099"/>
      <c r="B21" s="1100"/>
      <c r="C21" s="311" t="s">
        <v>398</v>
      </c>
      <c r="D21" s="1094"/>
      <c r="E21" s="1101"/>
      <c r="F21" s="1101"/>
      <c r="G21" s="1101"/>
      <c r="H21" s="1101"/>
      <c r="I21" s="1101"/>
      <c r="J21" s="1101"/>
      <c r="K21" s="1101"/>
      <c r="L21" s="1102"/>
      <c r="M21" s="306"/>
      <c r="N21" s="306"/>
    </row>
    <row r="22" spans="1:14" s="101" customFormat="1" ht="23.25" customHeight="1" thickBot="1">
      <c r="A22" s="1099"/>
      <c r="B22" s="1100"/>
      <c r="C22" s="311" t="s">
        <v>399</v>
      </c>
      <c r="D22" s="1094"/>
      <c r="E22" s="1101"/>
      <c r="F22" s="1101"/>
      <c r="G22" s="1101"/>
      <c r="H22" s="1101"/>
      <c r="I22" s="1102"/>
      <c r="J22" s="312" t="s">
        <v>383</v>
      </c>
      <c r="K22" s="313"/>
      <c r="L22" s="314"/>
      <c r="M22" s="306"/>
      <c r="N22" s="306"/>
    </row>
    <row r="23" spans="1:14" s="101" customFormat="1" ht="23.25" customHeight="1" thickBot="1">
      <c r="A23" s="1099"/>
      <c r="B23" s="1100"/>
      <c r="C23" s="311" t="s">
        <v>400</v>
      </c>
      <c r="D23" s="1094"/>
      <c r="E23" s="1101"/>
      <c r="F23" s="1101"/>
      <c r="G23" s="1101"/>
      <c r="H23" s="1101"/>
      <c r="I23" s="1101"/>
      <c r="J23" s="1101"/>
      <c r="K23" s="1101"/>
      <c r="L23" s="1102"/>
      <c r="M23" s="306"/>
      <c r="N23" s="306"/>
    </row>
    <row r="24" spans="1:14" s="101" customFormat="1" ht="23.25" customHeight="1" thickBot="1">
      <c r="A24" s="1099"/>
      <c r="B24" s="1100"/>
      <c r="C24" s="311" t="s">
        <v>401</v>
      </c>
      <c r="D24" s="1094"/>
      <c r="E24" s="789"/>
      <c r="F24" s="789"/>
      <c r="G24" s="789"/>
      <c r="H24" s="789"/>
      <c r="I24" s="790"/>
      <c r="J24" s="312" t="s">
        <v>383</v>
      </c>
      <c r="K24" s="313"/>
      <c r="L24" s="314"/>
      <c r="M24" s="306"/>
      <c r="N24" s="306"/>
    </row>
    <row r="25" spans="1:14" s="101" customFormat="1" ht="23.25" customHeight="1" thickBot="1">
      <c r="A25" s="1099"/>
      <c r="B25" s="1100"/>
      <c r="C25" s="311" t="s">
        <v>402</v>
      </c>
      <c r="D25" s="1094"/>
      <c r="E25" s="1101"/>
      <c r="F25" s="1101"/>
      <c r="G25" s="1101"/>
      <c r="H25" s="1101"/>
      <c r="I25" s="1101"/>
      <c r="J25" s="1101"/>
      <c r="K25" s="1101"/>
      <c r="L25" s="1102"/>
      <c r="M25" s="306"/>
      <c r="N25" s="306"/>
    </row>
    <row r="26" spans="1:14" s="101" customFormat="1" ht="23.25" customHeight="1" thickBot="1">
      <c r="A26" s="1099"/>
      <c r="B26" s="1100"/>
      <c r="C26" s="311" t="s">
        <v>403</v>
      </c>
      <c r="D26" s="1094"/>
      <c r="E26" s="789"/>
      <c r="F26" s="789"/>
      <c r="G26" s="789"/>
      <c r="H26" s="789"/>
      <c r="I26" s="790"/>
      <c r="J26" s="312" t="s">
        <v>383</v>
      </c>
      <c r="K26" s="313"/>
      <c r="L26" s="314"/>
    </row>
    <row r="27" spans="1:14" s="101" customFormat="1" ht="23.25" customHeight="1" thickBot="1">
      <c r="A27" s="1099"/>
      <c r="B27" s="1100"/>
      <c r="C27" s="311" t="s">
        <v>404</v>
      </c>
      <c r="D27" s="1094"/>
      <c r="E27" s="1101"/>
      <c r="F27" s="1101"/>
      <c r="G27" s="1101"/>
      <c r="H27" s="1101"/>
      <c r="I27" s="1101"/>
      <c r="J27" s="1101"/>
      <c r="K27" s="1101"/>
      <c r="L27" s="1102"/>
      <c r="M27" s="306"/>
      <c r="N27" s="306"/>
    </row>
    <row r="28" spans="1:14" s="101" customFormat="1" ht="23.25" customHeight="1" thickBot="1">
      <c r="A28" s="1099"/>
      <c r="B28" s="1100"/>
      <c r="C28" s="311" t="s">
        <v>405</v>
      </c>
      <c r="D28" s="1094"/>
      <c r="E28" s="1101"/>
      <c r="F28" s="1101"/>
      <c r="G28" s="1101"/>
      <c r="H28" s="1101"/>
      <c r="I28" s="1102"/>
      <c r="J28" s="312" t="s">
        <v>383</v>
      </c>
      <c r="K28" s="313"/>
      <c r="L28" s="314"/>
      <c r="M28" s="306"/>
      <c r="N28" s="306"/>
    </row>
    <row r="29" spans="1:14" s="101" customFormat="1" ht="23.25" customHeight="1" thickBot="1">
      <c r="A29" s="1099"/>
      <c r="B29" s="1100"/>
      <c r="C29" s="311" t="s">
        <v>406</v>
      </c>
      <c r="D29" s="1094"/>
      <c r="E29" s="1101"/>
      <c r="F29" s="1101"/>
      <c r="G29" s="1101"/>
      <c r="H29" s="1101"/>
      <c r="I29" s="1101"/>
      <c r="J29" s="1101"/>
      <c r="K29" s="1101"/>
      <c r="L29" s="1102"/>
      <c r="M29" s="306"/>
      <c r="N29" s="306"/>
    </row>
    <row r="30" spans="1:14" s="101" customFormat="1" ht="23.25" customHeight="1" thickBot="1">
      <c r="A30" s="1099"/>
      <c r="B30" s="1100"/>
      <c r="C30" s="311" t="s">
        <v>407</v>
      </c>
      <c r="D30" s="1094"/>
      <c r="E30" s="789"/>
      <c r="F30" s="789"/>
      <c r="G30" s="789"/>
      <c r="H30" s="789"/>
      <c r="I30" s="790"/>
      <c r="J30" s="312" t="s">
        <v>383</v>
      </c>
      <c r="K30" s="313"/>
      <c r="L30" s="314"/>
      <c r="M30" s="306"/>
      <c r="N30" s="306"/>
    </row>
    <row r="31" spans="1:14" s="101" customFormat="1" ht="23.25" customHeight="1" thickBot="1">
      <c r="A31" s="1099"/>
      <c r="B31" s="1100"/>
      <c r="C31" s="311" t="s">
        <v>408</v>
      </c>
      <c r="D31" s="1094"/>
      <c r="E31" s="1101"/>
      <c r="F31" s="1101"/>
      <c r="G31" s="1101"/>
      <c r="H31" s="1101"/>
      <c r="I31" s="1101"/>
      <c r="J31" s="1101"/>
      <c r="K31" s="1101"/>
      <c r="L31" s="1102"/>
      <c r="M31" s="306"/>
      <c r="N31" s="306"/>
    </row>
    <row r="32" spans="1:14" s="101" customFormat="1" ht="23.25" customHeight="1" thickBot="1">
      <c r="A32" s="1099"/>
      <c r="B32" s="1100"/>
      <c r="C32" s="311" t="s">
        <v>409</v>
      </c>
      <c r="D32" s="1094"/>
      <c r="E32" s="789"/>
      <c r="F32" s="789"/>
      <c r="G32" s="789"/>
      <c r="H32" s="789"/>
      <c r="I32" s="790"/>
      <c r="J32" s="312" t="s">
        <v>383</v>
      </c>
      <c r="K32" s="313"/>
      <c r="L32" s="314"/>
    </row>
    <row r="33" spans="1:14" s="101" customFormat="1" ht="23.25" customHeight="1" thickBot="1">
      <c r="A33" s="1099"/>
      <c r="B33" s="1100"/>
      <c r="C33" s="311" t="s">
        <v>410</v>
      </c>
      <c r="D33" s="1094"/>
      <c r="E33" s="1101"/>
      <c r="F33" s="1101"/>
      <c r="G33" s="1101"/>
      <c r="H33" s="1101"/>
      <c r="I33" s="1101"/>
      <c r="J33" s="1101"/>
      <c r="K33" s="1101"/>
      <c r="L33" s="1102"/>
      <c r="M33" s="306"/>
      <c r="N33" s="306"/>
    </row>
    <row r="34" spans="1:14" s="101" customFormat="1" ht="23.25" customHeight="1" thickBot="1">
      <c r="A34" s="1099"/>
      <c r="B34" s="1100"/>
      <c r="C34" s="311" t="s">
        <v>411</v>
      </c>
      <c r="D34" s="1094"/>
      <c r="E34" s="1101"/>
      <c r="F34" s="1101"/>
      <c r="G34" s="1101"/>
      <c r="H34" s="1101"/>
      <c r="I34" s="1102"/>
      <c r="J34" s="312" t="s">
        <v>383</v>
      </c>
      <c r="K34" s="313"/>
      <c r="L34" s="314"/>
      <c r="M34" s="306"/>
      <c r="N34" s="306"/>
    </row>
    <row r="35" spans="1:14" s="101" customFormat="1" ht="23.25" customHeight="1" thickBot="1">
      <c r="A35" s="1099"/>
      <c r="B35" s="1100"/>
      <c r="C35" s="311" t="s">
        <v>412</v>
      </c>
      <c r="D35" s="1094"/>
      <c r="E35" s="1101"/>
      <c r="F35" s="1101"/>
      <c r="G35" s="1101"/>
      <c r="H35" s="1101"/>
      <c r="I35" s="1101"/>
      <c r="J35" s="1101"/>
      <c r="K35" s="1101"/>
      <c r="L35" s="1102"/>
      <c r="M35" s="306"/>
      <c r="N35" s="306"/>
    </row>
    <row r="36" spans="1:14" s="101" customFormat="1" ht="23.25" customHeight="1" thickBot="1">
      <c r="A36" s="1099"/>
      <c r="B36" s="1100"/>
      <c r="C36" s="311" t="s">
        <v>413</v>
      </c>
      <c r="D36" s="1094"/>
      <c r="E36" s="789"/>
      <c r="F36" s="789"/>
      <c r="G36" s="789"/>
      <c r="H36" s="789"/>
      <c r="I36" s="790"/>
      <c r="J36" s="312" t="s">
        <v>383</v>
      </c>
      <c r="K36" s="313"/>
      <c r="L36" s="314"/>
      <c r="M36" s="306"/>
      <c r="N36" s="306"/>
    </row>
    <row r="37" spans="1:14" s="101" customFormat="1" ht="23.25" customHeight="1" thickBot="1">
      <c r="A37" s="1099"/>
      <c r="B37" s="1100"/>
      <c r="C37" s="311" t="s">
        <v>414</v>
      </c>
      <c r="D37" s="1094"/>
      <c r="E37" s="1101"/>
      <c r="F37" s="1101"/>
      <c r="G37" s="1101"/>
      <c r="H37" s="1101"/>
      <c r="I37" s="1101"/>
      <c r="J37" s="1101"/>
      <c r="K37" s="1101"/>
      <c r="L37" s="1102"/>
      <c r="M37" s="306"/>
      <c r="N37" s="306"/>
    </row>
    <row r="38" spans="1:14" s="101" customFormat="1" ht="23.25" customHeight="1" thickBot="1">
      <c r="A38" s="1099"/>
      <c r="B38" s="1100"/>
      <c r="C38" s="311" t="s">
        <v>415</v>
      </c>
      <c r="D38" s="1094"/>
      <c r="E38" s="789"/>
      <c r="F38" s="789"/>
      <c r="G38" s="789"/>
      <c r="H38" s="789"/>
      <c r="I38" s="790"/>
      <c r="J38" s="312" t="s">
        <v>383</v>
      </c>
      <c r="K38" s="313"/>
      <c r="L38" s="314"/>
    </row>
    <row r="39" spans="1:14" s="320" customFormat="1" ht="12" customHeight="1" thickBot="1">
      <c r="A39" s="318" t="s">
        <v>51</v>
      </c>
      <c r="B39" s="319"/>
      <c r="C39" s="320" t="s">
        <v>53</v>
      </c>
      <c r="G39" s="321"/>
    </row>
    <row r="40" spans="1:14" s="320" customFormat="1" ht="12" customHeight="1">
      <c r="A40" s="322" t="s">
        <v>54</v>
      </c>
      <c r="B40" s="727" t="s">
        <v>485</v>
      </c>
      <c r="C40" s="727"/>
      <c r="D40" s="727"/>
      <c r="E40" s="727"/>
      <c r="F40" s="727"/>
      <c r="G40" s="727"/>
      <c r="H40" s="727"/>
      <c r="I40" s="727"/>
      <c r="J40" s="727"/>
      <c r="K40" s="727"/>
      <c r="L40" s="727"/>
      <c r="M40" s="727"/>
    </row>
    <row r="41" spans="1:14" s="320" customFormat="1" ht="12" customHeight="1">
      <c r="A41" s="322" t="s">
        <v>56</v>
      </c>
      <c r="B41" s="320" t="s">
        <v>416</v>
      </c>
    </row>
    <row r="42" spans="1:14" s="320" customFormat="1" ht="10.5">
      <c r="A42" s="322"/>
    </row>
    <row r="43" spans="1:14" s="320" customFormat="1" ht="10.5">
      <c r="A43" s="322"/>
    </row>
    <row r="44" spans="1:14" s="101" customFormat="1" ht="12">
      <c r="A44" s="323"/>
      <c r="B44" s="324"/>
      <c r="C44" s="324"/>
      <c r="D44" s="325"/>
      <c r="E44" s="325"/>
      <c r="F44" s="325"/>
      <c r="G44" s="325"/>
      <c r="H44" s="325"/>
      <c r="I44" s="325"/>
      <c r="J44" s="325"/>
      <c r="K44" s="325"/>
      <c r="L44" s="325"/>
    </row>
    <row r="83" spans="1:14" s="101" customFormat="1" hidden="1">
      <c r="A83"/>
      <c r="B83"/>
      <c r="C83"/>
      <c r="D83"/>
      <c r="E83"/>
      <c r="F83"/>
      <c r="G83"/>
      <c r="H83"/>
      <c r="I83"/>
      <c r="J83"/>
      <c r="K83"/>
      <c r="L83"/>
      <c r="M83"/>
      <c r="N83"/>
    </row>
    <row r="84" spans="1:14" hidden="1"/>
    <row r="85" spans="1:14" s="101" customFormat="1" hidden="1">
      <c r="A85"/>
      <c r="B85"/>
      <c r="C85"/>
      <c r="D85"/>
      <c r="E85"/>
      <c r="F85"/>
      <c r="G85"/>
      <c r="H85"/>
      <c r="I85"/>
      <c r="J85"/>
      <c r="K85"/>
      <c r="L85"/>
      <c r="M85"/>
      <c r="N85"/>
    </row>
    <row r="86" spans="1:14" s="101" customFormat="1" hidden="1">
      <c r="A86"/>
      <c r="B86"/>
      <c r="C86"/>
      <c r="D86"/>
      <c r="E86"/>
      <c r="F86"/>
      <c r="G86"/>
      <c r="H86"/>
      <c r="I86"/>
      <c r="J86"/>
      <c r="K86"/>
      <c r="L86"/>
      <c r="M86"/>
      <c r="N86"/>
    </row>
    <row r="87" spans="1:14" s="101" customFormat="1" hidden="1">
      <c r="A87"/>
      <c r="B87"/>
      <c r="C87"/>
      <c r="D87"/>
      <c r="E87"/>
      <c r="F87"/>
      <c r="G87"/>
      <c r="H87"/>
      <c r="I87"/>
      <c r="J87"/>
      <c r="K87"/>
      <c r="L87"/>
      <c r="M87"/>
      <c r="N87"/>
    </row>
    <row r="88" spans="1:14" s="101" customFormat="1" hidden="1">
      <c r="A88"/>
      <c r="B88"/>
      <c r="C88"/>
      <c r="D88"/>
      <c r="E88"/>
      <c r="F88"/>
      <c r="G88"/>
      <c r="H88"/>
      <c r="I88"/>
      <c r="J88"/>
      <c r="K88"/>
      <c r="L88"/>
      <c r="M88"/>
      <c r="N88"/>
    </row>
    <row r="89" spans="1:14" s="101" customFormat="1" hidden="1">
      <c r="A89"/>
      <c r="B89"/>
      <c r="C89"/>
      <c r="D89"/>
      <c r="E89"/>
      <c r="F89"/>
      <c r="G89"/>
      <c r="H89"/>
      <c r="I89"/>
      <c r="J89"/>
      <c r="K89"/>
      <c r="L89"/>
      <c r="M89"/>
      <c r="N89"/>
    </row>
    <row r="90" spans="1:14" s="101" customFormat="1" hidden="1">
      <c r="A90"/>
      <c r="B90"/>
      <c r="C90"/>
      <c r="D90"/>
      <c r="E90"/>
      <c r="F90"/>
      <c r="G90"/>
      <c r="H90"/>
      <c r="I90"/>
      <c r="J90"/>
      <c r="K90"/>
      <c r="L90"/>
      <c r="M90"/>
      <c r="N90"/>
    </row>
    <row r="91" spans="1:14" s="101" customFormat="1" hidden="1">
      <c r="A91"/>
      <c r="B91"/>
      <c r="C91"/>
      <c r="D91"/>
      <c r="E91"/>
      <c r="F91"/>
      <c r="G91"/>
      <c r="H91"/>
      <c r="I91"/>
      <c r="J91"/>
      <c r="K91"/>
      <c r="L91"/>
      <c r="M91"/>
      <c r="N91"/>
    </row>
    <row r="92" spans="1:14" s="101" customFormat="1" hidden="1">
      <c r="A92"/>
      <c r="B92"/>
      <c r="C92"/>
      <c r="D92"/>
      <c r="E92"/>
      <c r="F92"/>
      <c r="G92"/>
      <c r="H92"/>
      <c r="I92"/>
      <c r="J92"/>
      <c r="K92"/>
      <c r="L92"/>
      <c r="M92"/>
      <c r="N92"/>
    </row>
    <row r="93" spans="1:14" s="101" customFormat="1" hidden="1">
      <c r="A93"/>
      <c r="B93"/>
      <c r="C93"/>
      <c r="D93"/>
      <c r="E93"/>
      <c r="F93"/>
      <c r="G93"/>
      <c r="H93"/>
      <c r="I93"/>
      <c r="J93"/>
      <c r="K93"/>
      <c r="L93"/>
      <c r="M93"/>
      <c r="N93"/>
    </row>
    <row r="94" spans="1:14" s="101" customFormat="1" hidden="1">
      <c r="A94"/>
      <c r="B94"/>
      <c r="C94"/>
      <c r="D94"/>
      <c r="E94"/>
      <c r="F94"/>
      <c r="G94"/>
      <c r="H94"/>
      <c r="I94"/>
      <c r="J94"/>
      <c r="K94"/>
      <c r="L94"/>
      <c r="M94"/>
      <c r="N94"/>
    </row>
    <row r="95" spans="1:14" s="101" customFormat="1" hidden="1">
      <c r="A95"/>
      <c r="B95"/>
      <c r="C95"/>
      <c r="D95"/>
      <c r="E95"/>
      <c r="F95"/>
      <c r="G95"/>
      <c r="H95"/>
      <c r="I95"/>
      <c r="J95"/>
      <c r="K95"/>
      <c r="L95"/>
      <c r="M95"/>
      <c r="N95"/>
    </row>
    <row r="96" spans="1:14" s="101" customFormat="1" hidden="1">
      <c r="A96"/>
      <c r="B96"/>
      <c r="C96"/>
      <c r="D96"/>
      <c r="E96"/>
      <c r="F96"/>
      <c r="G96"/>
      <c r="H96"/>
      <c r="I96"/>
      <c r="J96"/>
      <c r="K96"/>
      <c r="L96"/>
      <c r="M96"/>
      <c r="N96"/>
    </row>
    <row r="97" spans="1:14" s="101" customFormat="1" hidden="1">
      <c r="A97"/>
      <c r="B97"/>
      <c r="C97"/>
      <c r="D97"/>
      <c r="E97"/>
      <c r="F97"/>
      <c r="G97"/>
      <c r="H97"/>
      <c r="I97"/>
      <c r="J97"/>
      <c r="K97"/>
      <c r="L97"/>
      <c r="M97"/>
      <c r="N97"/>
    </row>
    <row r="98" spans="1:14" s="101" customFormat="1" hidden="1">
      <c r="A98"/>
      <c r="B98"/>
      <c r="C98"/>
      <c r="D98"/>
      <c r="E98"/>
      <c r="F98"/>
      <c r="G98"/>
      <c r="H98"/>
      <c r="I98"/>
      <c r="J98"/>
      <c r="K98"/>
      <c r="L98"/>
      <c r="M98"/>
      <c r="N98"/>
    </row>
    <row r="99" spans="1:14" s="101" customFormat="1" hidden="1">
      <c r="A99"/>
      <c r="B99"/>
      <c r="C99"/>
      <c r="D99"/>
      <c r="E99"/>
      <c r="F99"/>
      <c r="G99"/>
      <c r="H99"/>
      <c r="I99"/>
      <c r="J99"/>
      <c r="K99"/>
      <c r="L99"/>
      <c r="M99"/>
      <c r="N99"/>
    </row>
    <row r="100" spans="1:14" s="101" customFormat="1" hidden="1">
      <c r="A100"/>
      <c r="B100"/>
      <c r="C100"/>
      <c r="D100"/>
      <c r="E100"/>
      <c r="F100"/>
      <c r="G100"/>
      <c r="H100"/>
      <c r="I100"/>
      <c r="J100"/>
      <c r="K100"/>
      <c r="L100"/>
      <c r="M100"/>
      <c r="N100"/>
    </row>
    <row r="101" spans="1:14" s="101" customFormat="1" hidden="1">
      <c r="A101"/>
      <c r="B101"/>
      <c r="C101"/>
      <c r="D101"/>
      <c r="E101"/>
      <c r="F101"/>
      <c r="G101"/>
      <c r="H101"/>
      <c r="I101"/>
      <c r="J101"/>
      <c r="K101"/>
      <c r="L101"/>
      <c r="M101"/>
      <c r="N101"/>
    </row>
    <row r="102" spans="1:14" s="101" customFormat="1" hidden="1">
      <c r="A102"/>
      <c r="B102"/>
      <c r="C102"/>
      <c r="D102"/>
      <c r="E102"/>
      <c r="F102"/>
      <c r="G102"/>
      <c r="H102"/>
      <c r="I102"/>
      <c r="J102"/>
      <c r="K102"/>
      <c r="L102"/>
      <c r="M102"/>
      <c r="N102"/>
    </row>
    <row r="103" spans="1:14" s="101" customFormat="1" hidden="1">
      <c r="A103"/>
      <c r="B103"/>
      <c r="C103"/>
      <c r="D103"/>
      <c r="E103"/>
      <c r="F103"/>
      <c r="G103"/>
      <c r="H103"/>
      <c r="I103"/>
      <c r="J103"/>
      <c r="K103"/>
      <c r="L103"/>
      <c r="M103"/>
      <c r="N103"/>
    </row>
    <row r="104" spans="1:14" s="101" customFormat="1" hidden="1">
      <c r="A104"/>
      <c r="B104"/>
      <c r="C104"/>
      <c r="D104"/>
      <c r="E104"/>
      <c r="F104"/>
      <c r="G104"/>
      <c r="H104"/>
      <c r="I104"/>
      <c r="J104"/>
      <c r="K104"/>
      <c r="L104"/>
      <c r="M104"/>
      <c r="N104"/>
    </row>
    <row r="105" spans="1:14" s="101" customFormat="1" hidden="1">
      <c r="A105"/>
      <c r="B105"/>
      <c r="C105"/>
      <c r="D105"/>
      <c r="E105"/>
      <c r="F105"/>
      <c r="G105"/>
      <c r="H105"/>
      <c r="I105"/>
      <c r="J105"/>
      <c r="K105"/>
      <c r="L105"/>
      <c r="M105"/>
      <c r="N105"/>
    </row>
    <row r="106" spans="1:14" s="101" customFormat="1" hidden="1">
      <c r="A106"/>
      <c r="B106"/>
      <c r="C106"/>
      <c r="D106"/>
      <c r="E106"/>
      <c r="F106"/>
      <c r="G106"/>
      <c r="H106"/>
      <c r="I106"/>
      <c r="J106"/>
      <c r="K106"/>
      <c r="L106"/>
      <c r="M106"/>
      <c r="N106"/>
    </row>
    <row r="107" spans="1:14" s="101" customFormat="1" hidden="1">
      <c r="A107"/>
      <c r="B107"/>
      <c r="C107"/>
      <c r="D107"/>
      <c r="E107"/>
      <c r="F107"/>
      <c r="G107"/>
      <c r="H107"/>
      <c r="I107"/>
      <c r="J107"/>
      <c r="K107"/>
      <c r="L107"/>
      <c r="M107"/>
      <c r="N107"/>
    </row>
    <row r="108" spans="1:14" s="101" customFormat="1" hidden="1">
      <c r="A108"/>
      <c r="B108"/>
      <c r="C108"/>
      <c r="D108"/>
      <c r="E108"/>
      <c r="F108"/>
      <c r="G108"/>
      <c r="H108"/>
      <c r="I108"/>
      <c r="J108"/>
      <c r="K108"/>
      <c r="L108"/>
      <c r="M108"/>
      <c r="N108"/>
    </row>
    <row r="109" spans="1:14" s="101" customFormat="1" hidden="1">
      <c r="A109"/>
      <c r="B109"/>
      <c r="C109"/>
      <c r="D109"/>
      <c r="E109"/>
      <c r="F109"/>
      <c r="G109"/>
      <c r="H109"/>
      <c r="I109"/>
      <c r="J109"/>
      <c r="K109"/>
      <c r="L109"/>
      <c r="M109"/>
      <c r="N109"/>
    </row>
    <row r="110" spans="1:14" s="101" customFormat="1" hidden="1">
      <c r="A110"/>
      <c r="B110"/>
      <c r="C110"/>
      <c r="D110"/>
      <c r="E110"/>
      <c r="F110"/>
      <c r="G110"/>
      <c r="H110"/>
      <c r="I110"/>
      <c r="J110"/>
      <c r="K110"/>
      <c r="L110"/>
      <c r="M110"/>
      <c r="N110"/>
    </row>
    <row r="111" spans="1:14" s="101" customFormat="1" hidden="1">
      <c r="A111"/>
      <c r="B111"/>
      <c r="C111"/>
      <c r="D111"/>
      <c r="E111"/>
      <c r="F111"/>
      <c r="G111"/>
      <c r="H111"/>
      <c r="I111"/>
      <c r="J111"/>
      <c r="K111"/>
      <c r="L111"/>
      <c r="M111"/>
      <c r="N111"/>
    </row>
    <row r="112" spans="1:14" s="101" customFormat="1" hidden="1">
      <c r="A112"/>
      <c r="B112"/>
      <c r="C112"/>
      <c r="D112"/>
      <c r="E112"/>
      <c r="F112"/>
      <c r="G112"/>
      <c r="H112"/>
      <c r="I112"/>
      <c r="J112"/>
      <c r="K112"/>
      <c r="L112"/>
      <c r="M112"/>
      <c r="N112"/>
    </row>
    <row r="113" spans="1:14" s="101" customFormat="1" hidden="1">
      <c r="A113"/>
      <c r="B113"/>
      <c r="C113"/>
      <c r="D113"/>
      <c r="E113"/>
      <c r="F113"/>
      <c r="G113"/>
      <c r="H113"/>
      <c r="I113"/>
      <c r="J113"/>
      <c r="K113"/>
      <c r="L113"/>
      <c r="M113"/>
      <c r="N113"/>
    </row>
    <row r="114" spans="1:14" s="101" customFormat="1" hidden="1">
      <c r="A114"/>
      <c r="B114"/>
      <c r="C114"/>
      <c r="D114"/>
      <c r="E114"/>
      <c r="F114"/>
      <c r="G114"/>
      <c r="H114"/>
      <c r="I114"/>
      <c r="J114"/>
      <c r="K114"/>
      <c r="L114"/>
      <c r="M114"/>
      <c r="N114"/>
    </row>
    <row r="115" spans="1:14" s="101" customFormat="1" hidden="1">
      <c r="A115"/>
      <c r="B115"/>
      <c r="C115"/>
      <c r="D115"/>
      <c r="E115"/>
      <c r="F115"/>
      <c r="G115"/>
      <c r="H115"/>
      <c r="I115"/>
      <c r="J115"/>
      <c r="K115"/>
      <c r="L115"/>
      <c r="M115"/>
      <c r="N115"/>
    </row>
    <row r="116" spans="1:14" s="101" customFormat="1" hidden="1">
      <c r="A116"/>
      <c r="B116"/>
      <c r="C116"/>
      <c r="D116"/>
      <c r="E116"/>
      <c r="F116"/>
      <c r="G116"/>
      <c r="H116"/>
      <c r="I116"/>
      <c r="J116"/>
      <c r="K116"/>
      <c r="L116"/>
      <c r="M116"/>
      <c r="N116"/>
    </row>
    <row r="117" spans="1:14" s="101" customFormat="1" hidden="1">
      <c r="A117"/>
      <c r="B117"/>
      <c r="C117"/>
      <c r="D117"/>
      <c r="E117"/>
      <c r="F117"/>
      <c r="G117"/>
      <c r="H117"/>
      <c r="I117"/>
      <c r="J117"/>
      <c r="K117"/>
      <c r="L117"/>
      <c r="M117"/>
      <c r="N117"/>
    </row>
    <row r="118" spans="1:14" s="101" customFormat="1" hidden="1">
      <c r="A118"/>
      <c r="B118"/>
      <c r="C118"/>
      <c r="D118"/>
      <c r="E118"/>
      <c r="F118"/>
      <c r="G118"/>
      <c r="H118"/>
      <c r="I118"/>
      <c r="J118"/>
      <c r="K118"/>
      <c r="L118"/>
      <c r="M118"/>
      <c r="N118"/>
    </row>
    <row r="119" spans="1:14" s="101" customFormat="1" hidden="1">
      <c r="A119"/>
      <c r="B119"/>
      <c r="C119"/>
      <c r="D119"/>
      <c r="E119"/>
      <c r="F119"/>
      <c r="G119"/>
      <c r="H119"/>
      <c r="I119"/>
      <c r="J119"/>
      <c r="K119"/>
      <c r="L119"/>
      <c r="M119"/>
      <c r="N119"/>
    </row>
    <row r="120" spans="1:14" s="101" customFormat="1" hidden="1">
      <c r="A120"/>
      <c r="B120"/>
      <c r="C120"/>
      <c r="D120"/>
      <c r="E120"/>
      <c r="F120"/>
      <c r="G120"/>
      <c r="H120"/>
      <c r="I120"/>
      <c r="J120"/>
      <c r="K120"/>
      <c r="L120"/>
      <c r="M120"/>
      <c r="N120"/>
    </row>
    <row r="121" spans="1:14" s="101" customFormat="1" hidden="1">
      <c r="A121"/>
      <c r="B121"/>
      <c r="C121"/>
      <c r="D121"/>
      <c r="E121"/>
      <c r="F121"/>
      <c r="G121"/>
      <c r="H121"/>
      <c r="I121"/>
      <c r="J121"/>
      <c r="K121"/>
      <c r="L121"/>
      <c r="M121"/>
      <c r="N121"/>
    </row>
    <row r="122" spans="1:14" s="101" customFormat="1" hidden="1">
      <c r="A122"/>
      <c r="B122"/>
      <c r="C122"/>
      <c r="D122"/>
      <c r="E122"/>
      <c r="F122"/>
      <c r="G122"/>
      <c r="H122"/>
      <c r="I122"/>
      <c r="J122"/>
      <c r="K122"/>
      <c r="L122"/>
      <c r="M122"/>
      <c r="N122"/>
    </row>
    <row r="123" spans="1:14" s="101" customFormat="1" hidden="1">
      <c r="A123"/>
      <c r="B123"/>
      <c r="C123"/>
      <c r="D123"/>
      <c r="E123"/>
      <c r="F123"/>
      <c r="G123"/>
      <c r="H123"/>
      <c r="I123"/>
      <c r="J123"/>
      <c r="K123"/>
      <c r="L123"/>
      <c r="M123"/>
      <c r="N123"/>
    </row>
    <row r="124" spans="1:14" s="101" customFormat="1" hidden="1">
      <c r="A124"/>
      <c r="B124"/>
      <c r="C124"/>
      <c r="D124"/>
      <c r="E124"/>
      <c r="F124"/>
      <c r="G124"/>
      <c r="H124"/>
      <c r="I124"/>
      <c r="J124"/>
      <c r="K124"/>
      <c r="L124"/>
      <c r="M124"/>
      <c r="N124"/>
    </row>
    <row r="125" spans="1:14" s="101" customFormat="1" hidden="1">
      <c r="A125"/>
      <c r="B125"/>
      <c r="C125"/>
      <c r="D125"/>
      <c r="E125"/>
      <c r="F125"/>
      <c r="G125"/>
      <c r="H125"/>
      <c r="I125"/>
      <c r="J125"/>
      <c r="K125"/>
      <c r="L125"/>
      <c r="M125"/>
      <c r="N125"/>
    </row>
    <row r="126" spans="1:14" s="101" customFormat="1" hidden="1">
      <c r="A126"/>
      <c r="B126"/>
      <c r="C126"/>
      <c r="D126"/>
      <c r="E126"/>
      <c r="F126"/>
      <c r="G126"/>
      <c r="H126"/>
      <c r="I126"/>
      <c r="J126"/>
      <c r="K126"/>
      <c r="L126"/>
      <c r="M126"/>
      <c r="N126"/>
    </row>
    <row r="127" spans="1:14" s="101" customFormat="1" hidden="1">
      <c r="A127"/>
      <c r="B127"/>
      <c r="C127"/>
      <c r="D127"/>
      <c r="E127"/>
      <c r="F127"/>
      <c r="G127"/>
      <c r="H127"/>
      <c r="I127"/>
      <c r="J127"/>
      <c r="K127"/>
      <c r="L127"/>
      <c r="M127"/>
      <c r="N127"/>
    </row>
    <row r="128" spans="1:14" s="101" customFormat="1" hidden="1">
      <c r="A128"/>
      <c r="B128"/>
      <c r="C128"/>
      <c r="D128"/>
      <c r="E128"/>
      <c r="F128"/>
      <c r="G128"/>
      <c r="H128"/>
      <c r="I128"/>
      <c r="J128"/>
      <c r="K128"/>
      <c r="L128"/>
      <c r="M128"/>
      <c r="N128"/>
    </row>
    <row r="129" spans="1:14" s="101" customFormat="1" hidden="1">
      <c r="A129"/>
      <c r="B129"/>
      <c r="C129"/>
      <c r="D129"/>
      <c r="E129"/>
      <c r="F129"/>
      <c r="G129"/>
      <c r="H129"/>
      <c r="I129"/>
      <c r="J129"/>
      <c r="K129"/>
      <c r="L129"/>
      <c r="M129"/>
      <c r="N129"/>
    </row>
    <row r="130" spans="1:14" s="101" customFormat="1" hidden="1">
      <c r="A130"/>
      <c r="B130"/>
      <c r="C130"/>
      <c r="D130"/>
      <c r="E130"/>
      <c r="F130"/>
      <c r="G130"/>
      <c r="H130"/>
      <c r="I130"/>
      <c r="J130"/>
      <c r="K130"/>
      <c r="L130"/>
      <c r="M130"/>
      <c r="N130"/>
    </row>
    <row r="131" spans="1:14" s="101" customFormat="1" hidden="1">
      <c r="A131"/>
      <c r="B131"/>
      <c r="C131"/>
      <c r="D131"/>
      <c r="E131"/>
      <c r="F131"/>
      <c r="G131"/>
      <c r="H131"/>
      <c r="I131"/>
      <c r="J131"/>
      <c r="K131"/>
      <c r="L131"/>
      <c r="M131"/>
      <c r="N131"/>
    </row>
    <row r="132" spans="1:14" s="101"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D29:L29"/>
    <mergeCell ref="D30:I30"/>
    <mergeCell ref="D31:L31"/>
    <mergeCell ref="D32:I32"/>
    <mergeCell ref="D33:L33"/>
    <mergeCell ref="D34:I34"/>
    <mergeCell ref="D15:L15"/>
    <mergeCell ref="D28:I28"/>
    <mergeCell ref="D17:L17"/>
    <mergeCell ref="D18:I18"/>
    <mergeCell ref="D19:L19"/>
    <mergeCell ref="D20:I20"/>
    <mergeCell ref="D21:L21"/>
    <mergeCell ref="D22:I22"/>
    <mergeCell ref="D23:L23"/>
    <mergeCell ref="D24:I24"/>
    <mergeCell ref="D25:L25"/>
    <mergeCell ref="D26:I26"/>
    <mergeCell ref="D27:L27"/>
    <mergeCell ref="B40:M40"/>
    <mergeCell ref="D16:I16"/>
    <mergeCell ref="A1:B1"/>
    <mergeCell ref="F2:K2"/>
    <mergeCell ref="A4:L4"/>
    <mergeCell ref="A5:B38"/>
    <mergeCell ref="D5:L5"/>
    <mergeCell ref="D6:I6"/>
    <mergeCell ref="D7:L7"/>
    <mergeCell ref="D8:I8"/>
    <mergeCell ref="D9:L9"/>
    <mergeCell ref="D10:I10"/>
    <mergeCell ref="D11:L11"/>
    <mergeCell ref="D12:I12"/>
    <mergeCell ref="D13:L13"/>
    <mergeCell ref="D14:I14"/>
  </mergeCells>
  <phoneticPr fontId="3"/>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様式-共1-Ⅰ（建築設備）</vt:lpstr>
      <vt:lpstr>様式-共2-Ⅰ（土木以外）</vt:lpstr>
      <vt:lpstr>様式-共3-Ⅰ（土木以外）</vt:lpstr>
      <vt:lpstr>様式-共4-Ⅰ（建築，建築設備）</vt:lpstr>
      <vt:lpstr>様式-共5（登録基幹技能者）</vt:lpstr>
      <vt:lpstr>様式-共6（修繕実績1）</vt:lpstr>
      <vt:lpstr>様式-共6（修繕実績2）</vt:lpstr>
      <vt:lpstr>'様式-共1-Ⅰ（建築設備）'!Print_Area</vt:lpstr>
      <vt:lpstr>'様式-共2-Ⅰ（土木以外）'!Print_Area</vt:lpstr>
      <vt:lpstr>'様式-共3-Ⅰ（土木以外）'!Print_Area</vt:lpstr>
      <vt:lpstr>'様式-共4-Ⅰ（建築，建築設備）'!Print_Area</vt:lpstr>
      <vt:lpstr>'様式-共5（登録基幹技能者）'!Print_Area</vt:lpstr>
      <vt:lpstr>'様式-共6（修繕実績1）'!Print_Area</vt:lpstr>
      <vt:lpstr>'様式-共6（修繕実績2）'!Print_Area</vt:lpstr>
      <vt:lpstr>'様式-共1-Ⅰ（建築設備）'!Print_Titles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2021-03-19T04:09:53Z</cp:lastPrinted>
  <dcterms:created xsi:type="dcterms:W3CDTF">2010-05-27T06:44:32Z</dcterms:created>
  <dcterms:modified xsi:type="dcterms:W3CDTF">2021-10-20T02:23:59Z</dcterms:modified>
</cp:coreProperties>
</file>