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7回_落札者決定基準（9月10日持込案件）\04_結果報告\決定基準結果報告\"/>
    </mc:Choice>
  </mc:AlternateContent>
  <xr:revisionPtr revIDLastSave="0" documentId="13_ncr:1_{8866983A-78DA-46C3-ADC6-C670AE05AEAA}" xr6:coauthVersionLast="43" xr6:coauthVersionMax="43" xr10:uidLastSave="{00000000-0000-0000-0000-000000000000}"/>
  <bookViews>
    <workbookView xWindow="-120" yWindow="-120" windowWidth="29040" windowHeight="15840" tabRatio="907" xr2:uid="{00000000-000D-0000-FFFF-FFFF00000000}"/>
  </bookViews>
  <sheets>
    <sheet name="様式-1-Ⅰ（建築設備）" sheetId="48" r:id="rId1"/>
    <sheet name="様式-2-Ⅰ（土木以外）" sheetId="49" r:id="rId2"/>
    <sheet name="様式-3-Ⅰ（土木以外）" sheetId="50" r:id="rId3"/>
    <sheet name="様式-4-Ⅰ（建築，建築設備）" sheetId="51" r:id="rId4"/>
    <sheet name="様式-5（登録基幹技能者）" sheetId="52" r:id="rId5"/>
    <sheet name="様式-6（修繕実績1）" sheetId="53" r:id="rId6"/>
    <sheet name="様式-6（修繕実績2）" sheetId="54" r:id="rId7"/>
  </sheets>
  <definedNames>
    <definedName name="_xlnm._FilterDatabase" localSheetId="0" hidden="1">'様式-1-Ⅰ（建築設備）'!#REF!</definedName>
    <definedName name="_xlnm.Print_Area" localSheetId="0">'様式-1-Ⅰ（建築設備）'!$A$1:$M$46</definedName>
    <definedName name="_xlnm.Print_Area" localSheetId="1">'様式-2-Ⅰ（土木以外）'!$A$1:$Q$27</definedName>
    <definedName name="_xlnm.Print_Area" localSheetId="2">'様式-3-Ⅰ（土木以外）'!$A$1:$M$39</definedName>
    <definedName name="_xlnm.Print_Area" localSheetId="3">'様式-4-Ⅰ（建築，建築設備）'!$A$1:$Q$60</definedName>
    <definedName name="_xlnm.Print_Area" localSheetId="4">'様式-5（登録基幹技能者）'!$A$1:$N$45</definedName>
    <definedName name="_xlnm.Print_Area" localSheetId="5">'様式-6（修繕実績1）'!$A$1:$L$42</definedName>
    <definedName name="_xlnm.Print_Area" localSheetId="6">'様式-6（修繕実績2）'!$A$1:$L$42</definedName>
    <definedName name="_xlnm.Print_Titles" localSheetId="0">'様式-1-Ⅰ（建築設備）'!$1:$7</definedName>
  </definedNames>
  <calcPr calcId="191029"/>
</workbook>
</file>

<file path=xl/calcChain.xml><?xml version="1.0" encoding="utf-8"?>
<calcChain xmlns="http://schemas.openxmlformats.org/spreadsheetml/2006/main">
  <c r="J14" i="48" l="1"/>
  <c r="J18" i="48" l="1"/>
  <c r="F2" i="54" l="1"/>
  <c r="F2" i="53"/>
  <c r="K39" i="54" l="1"/>
  <c r="K39" i="53"/>
  <c r="J30" i="48" l="1"/>
  <c r="K30" i="48" s="1"/>
  <c r="K18" i="48"/>
  <c r="B5" i="52"/>
  <c r="J2" i="52"/>
  <c r="J2" i="51"/>
  <c r="G2" i="50"/>
  <c r="K3" i="49"/>
  <c r="E38" i="48"/>
  <c r="J32" i="48"/>
  <c r="K32" i="48" s="1"/>
  <c r="J31" i="48"/>
  <c r="K31" i="48" s="1"/>
  <c r="J29" i="48"/>
  <c r="K29" i="48" s="1"/>
  <c r="J28" i="48"/>
  <c r="K28" i="48" s="1"/>
  <c r="J27" i="48"/>
  <c r="J26" i="48"/>
  <c r="J25" i="48"/>
  <c r="J24" i="48"/>
  <c r="K24" i="48" s="1"/>
  <c r="J23" i="48"/>
  <c r="K23" i="48" s="1"/>
  <c r="J22" i="48"/>
  <c r="K22" i="48" s="1"/>
  <c r="J21" i="48"/>
  <c r="K21" i="48" s="1"/>
  <c r="E21" i="48"/>
  <c r="J20" i="48"/>
  <c r="K20" i="48" s="1"/>
  <c r="J19" i="48"/>
  <c r="K19" i="48" s="1"/>
  <c r="J17" i="48"/>
  <c r="K17" i="48" s="1"/>
  <c r="E17" i="48"/>
  <c r="J16" i="48"/>
  <c r="K16" i="48" s="1"/>
  <c r="J15" i="48"/>
  <c r="K15" i="48" s="1"/>
  <c r="K14" i="48"/>
  <c r="J13" i="48"/>
  <c r="K13" i="48" s="1"/>
  <c r="G12" i="48"/>
  <c r="E10" i="48"/>
  <c r="J10" i="48" l="1"/>
  <c r="K10" i="48" s="1"/>
  <c r="M10" i="48" s="1"/>
  <c r="K25" i="48"/>
  <c r="M21" i="48" s="1"/>
  <c r="E33" i="48"/>
  <c r="M17" i="48"/>
  <c r="M33" i="48" l="1"/>
  <c r="H37" i="48" s="1"/>
  <c r="K37" i="4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500-000001000000}">
      <text>
        <r>
          <rPr>
            <sz val="9"/>
            <color indexed="81"/>
            <rFont val="MS P ゴシック"/>
            <family val="3"/>
            <charset val="128"/>
          </rPr>
          <t>例）◯◯局■■部△△課</t>
        </r>
      </text>
    </comment>
    <comment ref="D8" authorId="0" shapeId="0" xr:uid="{00000000-0006-0000-0500-000002000000}">
      <text>
        <r>
          <rPr>
            <sz val="9"/>
            <color indexed="81"/>
            <rFont val="MS P ゴシック"/>
            <family val="3"/>
            <charset val="128"/>
          </rPr>
          <t>例）◯◯局■■部△△課</t>
        </r>
      </text>
    </comment>
    <comment ref="D10" authorId="0" shapeId="0" xr:uid="{00000000-0006-0000-0500-000003000000}">
      <text>
        <r>
          <rPr>
            <sz val="9"/>
            <color indexed="81"/>
            <rFont val="MS P ゴシック"/>
            <family val="3"/>
            <charset val="128"/>
          </rPr>
          <t>例）◯◯局■■部△△課</t>
        </r>
      </text>
    </comment>
    <comment ref="D12" authorId="0" shapeId="0" xr:uid="{00000000-0006-0000-0500-000004000000}">
      <text>
        <r>
          <rPr>
            <sz val="9"/>
            <color indexed="81"/>
            <rFont val="MS P ゴシック"/>
            <family val="3"/>
            <charset val="128"/>
          </rPr>
          <t>例）◯◯局■■部△△課</t>
        </r>
      </text>
    </comment>
    <comment ref="D14" authorId="0" shapeId="0" xr:uid="{00000000-0006-0000-0500-000005000000}">
      <text>
        <r>
          <rPr>
            <sz val="9"/>
            <color indexed="81"/>
            <rFont val="MS P ゴシック"/>
            <family val="3"/>
            <charset val="128"/>
          </rPr>
          <t>例）◯◯局■■部△△課</t>
        </r>
      </text>
    </comment>
    <comment ref="D16" authorId="0" shapeId="0" xr:uid="{00000000-0006-0000-0500-000006000000}">
      <text>
        <r>
          <rPr>
            <sz val="9"/>
            <color indexed="81"/>
            <rFont val="MS P ゴシック"/>
            <family val="3"/>
            <charset val="128"/>
          </rPr>
          <t>例）◯◯局■■部△△課</t>
        </r>
      </text>
    </comment>
    <comment ref="D18" authorId="0" shapeId="0" xr:uid="{00000000-0006-0000-0500-000007000000}">
      <text>
        <r>
          <rPr>
            <sz val="9"/>
            <color indexed="81"/>
            <rFont val="MS P ゴシック"/>
            <family val="3"/>
            <charset val="128"/>
          </rPr>
          <t>例）◯◯局■■部△△課</t>
        </r>
      </text>
    </comment>
    <comment ref="D20" authorId="0" shapeId="0" xr:uid="{00000000-0006-0000-0500-000008000000}">
      <text>
        <r>
          <rPr>
            <sz val="9"/>
            <color indexed="81"/>
            <rFont val="MS P ゴシック"/>
            <family val="3"/>
            <charset val="128"/>
          </rPr>
          <t>例）◯◯局■■部△△課</t>
        </r>
      </text>
    </comment>
    <comment ref="D22" authorId="0" shapeId="0" xr:uid="{00000000-0006-0000-0500-000009000000}">
      <text>
        <r>
          <rPr>
            <sz val="9"/>
            <color indexed="81"/>
            <rFont val="MS P ゴシック"/>
            <family val="3"/>
            <charset val="128"/>
          </rPr>
          <t>例）◯◯局■■部△△課</t>
        </r>
      </text>
    </comment>
    <comment ref="D24" authorId="0" shapeId="0" xr:uid="{00000000-0006-0000-0500-00000A000000}">
      <text>
        <r>
          <rPr>
            <sz val="9"/>
            <color indexed="81"/>
            <rFont val="MS P ゴシック"/>
            <family val="3"/>
            <charset val="128"/>
          </rPr>
          <t>例）◯◯局■■部△△課</t>
        </r>
      </text>
    </comment>
    <comment ref="D26" authorId="0" shapeId="0" xr:uid="{00000000-0006-0000-0500-00000B000000}">
      <text>
        <r>
          <rPr>
            <sz val="9"/>
            <color indexed="81"/>
            <rFont val="MS P ゴシック"/>
            <family val="3"/>
            <charset val="128"/>
          </rPr>
          <t>例）◯◯局■■部△△課</t>
        </r>
      </text>
    </comment>
    <comment ref="D28" authorId="0" shapeId="0" xr:uid="{00000000-0006-0000-0500-00000C000000}">
      <text>
        <r>
          <rPr>
            <sz val="9"/>
            <color indexed="81"/>
            <rFont val="MS P ゴシック"/>
            <family val="3"/>
            <charset val="128"/>
          </rPr>
          <t>例）◯◯局■■部△△課</t>
        </r>
      </text>
    </comment>
    <comment ref="D30" authorId="0" shapeId="0" xr:uid="{00000000-0006-0000-0500-00000D000000}">
      <text>
        <r>
          <rPr>
            <sz val="9"/>
            <color indexed="81"/>
            <rFont val="MS P ゴシック"/>
            <family val="3"/>
            <charset val="128"/>
          </rPr>
          <t>例）◯◯局■■部△△課</t>
        </r>
      </text>
    </comment>
    <comment ref="D32" authorId="0" shapeId="0" xr:uid="{00000000-0006-0000-0500-00000E000000}">
      <text>
        <r>
          <rPr>
            <sz val="9"/>
            <color indexed="81"/>
            <rFont val="MS P ゴシック"/>
            <family val="3"/>
            <charset val="128"/>
          </rPr>
          <t>例）◯◯局■■部△△課</t>
        </r>
      </text>
    </comment>
    <comment ref="D34" authorId="0" shapeId="0" xr:uid="{00000000-0006-0000-0500-00000F000000}">
      <text>
        <r>
          <rPr>
            <sz val="9"/>
            <color indexed="81"/>
            <rFont val="MS P ゴシック"/>
            <family val="3"/>
            <charset val="128"/>
          </rPr>
          <t>例）◯◯局■■部△△課</t>
        </r>
      </text>
    </comment>
    <comment ref="D36" authorId="0" shapeId="0" xr:uid="{00000000-0006-0000-0500-000010000000}">
      <text>
        <r>
          <rPr>
            <sz val="9"/>
            <color indexed="81"/>
            <rFont val="MS P ゴシック"/>
            <family val="3"/>
            <charset val="128"/>
          </rPr>
          <t>例）◯◯局■■部△△課</t>
        </r>
      </text>
    </comment>
    <comment ref="D38" authorId="0" shapeId="0" xr:uid="{00000000-0006-0000-0500-000011000000}">
      <text>
        <r>
          <rPr>
            <sz val="9"/>
            <color indexed="81"/>
            <rFont val="MS P ゴシック"/>
            <family val="3"/>
            <charset val="128"/>
          </rPr>
          <t>例）◯◯局■■部△△課</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D6" authorId="0" shapeId="0" xr:uid="{00000000-0006-0000-0600-000001000000}">
      <text>
        <r>
          <rPr>
            <sz val="9"/>
            <color indexed="81"/>
            <rFont val="MS P ゴシック"/>
            <family val="3"/>
            <charset val="128"/>
          </rPr>
          <t>例）◯◯局■■部△△課</t>
        </r>
      </text>
    </comment>
    <comment ref="D8" authorId="0" shapeId="0" xr:uid="{00000000-0006-0000-0600-000002000000}">
      <text>
        <r>
          <rPr>
            <sz val="9"/>
            <color indexed="81"/>
            <rFont val="MS P ゴシック"/>
            <family val="3"/>
            <charset val="128"/>
          </rPr>
          <t>例）◯◯局■■部△△課</t>
        </r>
      </text>
    </comment>
    <comment ref="D10" authorId="0" shapeId="0" xr:uid="{00000000-0006-0000-0600-000003000000}">
      <text>
        <r>
          <rPr>
            <sz val="9"/>
            <color indexed="81"/>
            <rFont val="MS P ゴシック"/>
            <family val="3"/>
            <charset val="128"/>
          </rPr>
          <t>例）◯◯局■■部△△課</t>
        </r>
      </text>
    </comment>
    <comment ref="D12" authorId="0" shapeId="0" xr:uid="{00000000-0006-0000-0600-000004000000}">
      <text>
        <r>
          <rPr>
            <sz val="9"/>
            <color indexed="81"/>
            <rFont val="MS P ゴシック"/>
            <family val="3"/>
            <charset val="128"/>
          </rPr>
          <t>例）◯◯局■■部△△課</t>
        </r>
      </text>
    </comment>
    <comment ref="D14" authorId="0" shapeId="0" xr:uid="{00000000-0006-0000-0600-000005000000}">
      <text>
        <r>
          <rPr>
            <sz val="9"/>
            <color indexed="81"/>
            <rFont val="MS P ゴシック"/>
            <family val="3"/>
            <charset val="128"/>
          </rPr>
          <t>例）◯◯局■■部△△課</t>
        </r>
      </text>
    </comment>
    <comment ref="D16" authorId="0" shapeId="0" xr:uid="{00000000-0006-0000-0600-000006000000}">
      <text>
        <r>
          <rPr>
            <sz val="9"/>
            <color indexed="81"/>
            <rFont val="MS P ゴシック"/>
            <family val="3"/>
            <charset val="128"/>
          </rPr>
          <t>例）◯◯局■■部△△課</t>
        </r>
      </text>
    </comment>
    <comment ref="D18" authorId="0" shapeId="0" xr:uid="{00000000-0006-0000-0600-000007000000}">
      <text>
        <r>
          <rPr>
            <sz val="9"/>
            <color indexed="81"/>
            <rFont val="MS P ゴシック"/>
            <family val="3"/>
            <charset val="128"/>
          </rPr>
          <t>例）◯◯局■■部△△課</t>
        </r>
      </text>
    </comment>
    <comment ref="D20" authorId="0" shapeId="0" xr:uid="{00000000-0006-0000-0600-000008000000}">
      <text>
        <r>
          <rPr>
            <sz val="9"/>
            <color indexed="81"/>
            <rFont val="MS P ゴシック"/>
            <family val="3"/>
            <charset val="128"/>
          </rPr>
          <t>例）◯◯局■■部△△課</t>
        </r>
      </text>
    </comment>
    <comment ref="D22" authorId="0" shapeId="0" xr:uid="{00000000-0006-0000-0600-000009000000}">
      <text>
        <r>
          <rPr>
            <sz val="9"/>
            <color indexed="81"/>
            <rFont val="MS P ゴシック"/>
            <family val="3"/>
            <charset val="128"/>
          </rPr>
          <t>例）◯◯局■■部△△課</t>
        </r>
      </text>
    </comment>
    <comment ref="D24" authorId="0" shapeId="0" xr:uid="{00000000-0006-0000-0600-00000A000000}">
      <text>
        <r>
          <rPr>
            <sz val="9"/>
            <color indexed="81"/>
            <rFont val="MS P ゴシック"/>
            <family val="3"/>
            <charset val="128"/>
          </rPr>
          <t>例）◯◯局■■部△△課</t>
        </r>
      </text>
    </comment>
    <comment ref="D26" authorId="0" shapeId="0" xr:uid="{00000000-0006-0000-0600-00000B000000}">
      <text>
        <r>
          <rPr>
            <sz val="9"/>
            <color indexed="81"/>
            <rFont val="MS P ゴシック"/>
            <family val="3"/>
            <charset val="128"/>
          </rPr>
          <t>例）◯◯局■■部△△課</t>
        </r>
      </text>
    </comment>
    <comment ref="D28" authorId="0" shapeId="0" xr:uid="{00000000-0006-0000-0600-00000C000000}">
      <text>
        <r>
          <rPr>
            <sz val="9"/>
            <color indexed="81"/>
            <rFont val="MS P ゴシック"/>
            <family val="3"/>
            <charset val="128"/>
          </rPr>
          <t>例）◯◯局■■部△△課</t>
        </r>
      </text>
    </comment>
    <comment ref="D30" authorId="0" shapeId="0" xr:uid="{00000000-0006-0000-0600-00000D000000}">
      <text>
        <r>
          <rPr>
            <sz val="9"/>
            <color indexed="81"/>
            <rFont val="MS P ゴシック"/>
            <family val="3"/>
            <charset val="128"/>
          </rPr>
          <t>例）◯◯局■■部△△課</t>
        </r>
      </text>
    </comment>
    <comment ref="D32" authorId="0" shapeId="0" xr:uid="{00000000-0006-0000-0600-00000E000000}">
      <text>
        <r>
          <rPr>
            <sz val="9"/>
            <color indexed="81"/>
            <rFont val="MS P ゴシック"/>
            <family val="3"/>
            <charset val="128"/>
          </rPr>
          <t>例）◯◯局■■部△△課</t>
        </r>
      </text>
    </comment>
    <comment ref="D34" authorId="0" shapeId="0" xr:uid="{00000000-0006-0000-0600-00000F000000}">
      <text>
        <r>
          <rPr>
            <sz val="9"/>
            <color indexed="81"/>
            <rFont val="MS P ゴシック"/>
            <family val="3"/>
            <charset val="128"/>
          </rPr>
          <t>例）◯◯局■■部△△課</t>
        </r>
      </text>
    </comment>
    <comment ref="D36" authorId="0" shapeId="0" xr:uid="{00000000-0006-0000-0600-000010000000}">
      <text>
        <r>
          <rPr>
            <sz val="9"/>
            <color indexed="81"/>
            <rFont val="MS P ゴシック"/>
            <family val="3"/>
            <charset val="128"/>
          </rPr>
          <t>例）◯◯局■■部△△課</t>
        </r>
      </text>
    </comment>
    <comment ref="D38" authorId="0" shapeId="0" xr:uid="{00000000-0006-0000-0600-000011000000}">
      <text>
        <r>
          <rPr>
            <sz val="9"/>
            <color indexed="81"/>
            <rFont val="MS P ゴシック"/>
            <family val="3"/>
            <charset val="128"/>
          </rPr>
          <t>例）◯◯局■■部△△課</t>
        </r>
      </text>
    </comment>
  </commentList>
</comments>
</file>

<file path=xl/sharedStrings.xml><?xml version="1.0" encoding="utf-8"?>
<sst xmlns="http://schemas.openxmlformats.org/spreadsheetml/2006/main" count="835" uniqueCount="475">
  <si>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</si>
  <si>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</si>
  <si>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</si>
  <si>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</si>
  <si>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</si>
  <si>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</si>
  <si>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</si>
  <si>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</si>
  <si>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</si>
  <si>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</si>
  <si>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</si>
  <si>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</si>
  <si>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</si>
  <si>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</si>
  <si>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</si>
  <si>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</si>
  <si>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</si>
  <si>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</si>
  <si>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</si>
  <si>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</si>
  <si>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</si>
  <si>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</si>
  <si>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</si>
  <si>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</si>
  <si>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</si>
  <si>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</si>
  <si>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</si>
  <si>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</si>
  <si>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</si>
  <si>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</si>
  <si>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</si>
  <si>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</si>
  <si>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</si>
  <si>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</si>
  <si>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</si>
  <si>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</si>
  <si>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</si>
  <si>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</si>
  <si>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</si>
  <si>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</si>
  <si>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</si>
  <si>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</si>
  <si>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</si>
  <si>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</si>
  <si>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</si>
  <si>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</si>
  <si>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</si>
  <si>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</si>
  <si>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</si>
  <si>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</si>
  <si>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</si>
  <si>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</si>
  <si>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</si>
  <si>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</si>
  <si>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</si>
  <si>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</si>
  <si>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</si>
  <si>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協定団体名称２</t>
    <rPh sb="0" eb="1">
      <t>キョウ</t>
    </rPh>
    <rPh sb="1" eb="2">
      <t>テイ</t>
    </rPh>
    <rPh sb="2" eb="4">
      <t>ダンタイ</t>
    </rPh>
    <rPh sb="4" eb="5">
      <t>メイ</t>
    </rPh>
    <rPh sb="5" eb="6">
      <t>ショウ</t>
    </rPh>
    <phoneticPr fontId="3"/>
  </si>
  <si>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</si>
  <si>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</si>
  <si>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</si>
  <si>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</si>
  <si>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</si>
  <si>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有効年月日</t>
    <rPh sb="0" eb="2">
      <t>ユウコウ</t>
    </rPh>
    <rPh sb="2" eb="5">
      <t>ネンガッピ</t>
    </rPh>
    <phoneticPr fontId="3"/>
  </si>
  <si>
    <t>加入の有無</t>
    <rPh sb="0" eb="2">
      <t>カニュウ</t>
    </rPh>
    <rPh sb="3" eb="5">
      <t>ウム</t>
    </rPh>
    <phoneticPr fontId="3"/>
  </si>
  <si>
    <t>協定団体名称１</t>
    <rPh sb="0" eb="1">
      <t>キョウ</t>
    </rPh>
    <rPh sb="1" eb="2">
      <t>テイ</t>
    </rPh>
    <rPh sb="2" eb="4">
      <t>ダンタイ</t>
    </rPh>
    <rPh sb="4" eb="5">
      <t>メイ</t>
    </rPh>
    <rPh sb="5" eb="6">
      <t>ショウ</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</si>
  <si>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</si>
  <si>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</si>
  <si>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</si>
  <si>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</si>
  <si>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</si>
  <si>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</si>
  <si>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</si>
  <si>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</si>
  <si>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</si>
  <si>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</si>
  <si>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</si>
  <si>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</si>
  <si>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</si>
  <si>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</si>
  <si>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</si>
  <si>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</si>
  <si>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</si>
  <si>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</si>
  <si>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</si>
  <si>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</si>
  <si>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</si>
  <si>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</si>
  <si>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</si>
  <si>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</si>
  <si>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</si>
  <si>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</si>
  <si>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</si>
  <si>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</si>
  <si>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</si>
  <si>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</si>
  <si>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</si>
  <si>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</si>
  <si>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</si>
  <si>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</si>
  <si>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</si>
  <si>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</si>
  <si>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</si>
  <si>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</si>
  <si>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</si>
  <si>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</si>
  <si>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</si>
  <si>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</si>
  <si>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</si>
  <si>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</si>
  <si>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</si>
  <si>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</si>
  <si>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</si>
  <si>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</si>
  <si>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</si>
  <si>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</si>
  <si>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記入にあたっては，「仙台市発注工事における総合評価一般競争入札の手引き」をお読み下さい。</t>
    <rPh sb="0" eb="2">
      <t>キニュウ</t>
    </rPh>
    <rPh sb="21" eb="23">
      <t>ソウゴウ</t>
    </rPh>
    <rPh sb="23" eb="25">
      <t>ヒョウカ</t>
    </rPh>
    <rPh sb="25" eb="27">
      <t>イッパン</t>
    </rPh>
    <rPh sb="27" eb="29">
      <t>キョウソウ</t>
    </rPh>
    <rPh sb="29" eb="31">
      <t>ニュウサツ</t>
    </rPh>
    <rPh sb="32" eb="34">
      <t>テビ</t>
    </rPh>
    <rPh sb="38" eb="39">
      <t>ヨ</t>
    </rPh>
    <rPh sb="40" eb="41">
      <t>クダ</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</si>
  <si>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</si>
  <si>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</si>
  <si>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</si>
  <si>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</si>
  <si>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</si>
  <si>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</si>
  <si>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</si>
  <si>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</si>
  <si>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</si>
  <si>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</si>
  <si>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</si>
  <si>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</si>
  <si>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</si>
  <si>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</si>
  <si>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</si>
  <si>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</si>
  <si>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カ</t>
    <phoneticPr fontId="3"/>
  </si>
  <si>
    <t>受　注　形　態</t>
    <phoneticPr fontId="3"/>
  </si>
  <si>
    <t>発　注　機　関</t>
    <phoneticPr fontId="3"/>
  </si>
  <si>
    <t>～</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</si>
  <si>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</si>
  <si>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</si>
  <si>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</si>
  <si>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</si>
  <si>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</si>
  <si>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</si>
  <si>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</si>
  <si>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</si>
  <si>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</si>
  <si>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</si>
  <si>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</si>
  <si>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</si>
  <si>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</si>
  <si>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</si>
  <si>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</si>
  <si>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</si>
  <si>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</si>
  <si>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</si>
  <si>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</si>
  <si>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</si>
  <si>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</si>
  <si>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</si>
  <si>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</si>
  <si>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</si>
  <si>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</si>
  <si>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</si>
  <si>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</si>
  <si>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</si>
  <si>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</si>
  <si>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</si>
  <si>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</si>
  <si>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</si>
  <si>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</si>
  <si>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</si>
  <si>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</si>
  <si>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</si>
  <si>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</si>
  <si>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</si>
  <si>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</si>
  <si>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</si>
  <si>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</si>
  <si>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</si>
  <si>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</si>
  <si>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</si>
  <si>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</si>
  <si>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</si>
  <si>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</si>
  <si>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</si>
  <si>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</si>
  <si>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エ</t>
    <phoneticPr fontId="3"/>
  </si>
  <si>
    <t>オ</t>
    <phoneticPr fontId="3"/>
  </si>
  <si>
    <t>同種工事の施工実績の有無</t>
    <phoneticPr fontId="3"/>
  </si>
  <si>
    <t>表彰歴の有無</t>
    <phoneticPr fontId="3"/>
  </si>
  <si>
    <t>不誠実な行為又は労働災害等</t>
    <phoneticPr fontId="3"/>
  </si>
  <si>
    <t>建設業労働災害防止協会への
　　加入状況</t>
    <phoneticPr fontId="3"/>
  </si>
  <si>
    <t>表彰歴あり</t>
    <phoneticPr fontId="3"/>
  </si>
  <si>
    <t>加入あり</t>
    <phoneticPr fontId="3"/>
  </si>
  <si>
    <t>指名停止あり</t>
    <phoneticPr fontId="3"/>
  </si>
  <si>
    <t>文書指導あり</t>
    <phoneticPr fontId="3"/>
  </si>
  <si>
    <t>複数履歴あり</t>
    <phoneticPr fontId="3"/>
  </si>
  <si>
    <t>契　約　金　額
（最終契約金額（税込））</t>
    <phoneticPr fontId="3"/>
  </si>
  <si>
    <t>（仙台市確認欄）</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</si>
  <si>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</si>
  <si>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</si>
  <si>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</si>
  <si>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</si>
  <si>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</si>
  <si>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</si>
  <si>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</si>
  <si>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登録あり</t>
    <phoneticPr fontId="3"/>
  </si>
  <si>
    <t>登録の有無</t>
    <rPh sb="0" eb="2">
      <t>トウロク</t>
    </rPh>
    <rPh sb="3" eb="5">
      <t>ウム</t>
    </rPh>
    <phoneticPr fontId="3"/>
  </si>
  <si>
    <t>参加実績なし</t>
    <rPh sb="0" eb="2">
      <t>サンカ</t>
    </rPh>
    <rPh sb="2" eb="4">
      <t>ジッセキ</t>
    </rPh>
    <phoneticPr fontId="3"/>
  </si>
  <si>
    <t>対象となる協定</t>
    <rPh sb="0" eb="2">
      <t>タイショウ</t>
    </rPh>
    <rPh sb="5" eb="7">
      <t>キョウテイ</t>
    </rPh>
    <phoneticPr fontId="3"/>
  </si>
  <si>
    <t>参加年度・協定</t>
    <rPh sb="0" eb="2">
      <t>サンカ</t>
    </rPh>
    <rPh sb="2" eb="4">
      <t>ネンド</t>
    </rPh>
    <rPh sb="5" eb="7">
      <t>キョウテイ</t>
    </rPh>
    <phoneticPr fontId="3"/>
  </si>
  <si>
    <t>参加実績の有無</t>
    <rPh sb="0" eb="2">
      <t>サンカ</t>
    </rPh>
    <rPh sb="2" eb="4">
      <t>ジッセキ</t>
    </rPh>
    <rPh sb="5" eb="7">
      <t>ウム</t>
    </rPh>
    <phoneticPr fontId="3"/>
  </si>
  <si>
    <t>対応実績なし</t>
    <rPh sb="0" eb="2">
      <t>タイオウ</t>
    </rPh>
    <rPh sb="2" eb="4">
      <t>ジッセキ</t>
    </rPh>
    <phoneticPr fontId="3"/>
  </si>
  <si>
    <t>対応実績の有無</t>
    <rPh sb="0" eb="2">
      <t>タイオウ</t>
    </rPh>
    <rPh sb="2" eb="4">
      <t>ジッセキ</t>
    </rPh>
    <rPh sb="5" eb="7">
      <t>ウム</t>
    </rPh>
    <phoneticPr fontId="3"/>
  </si>
  <si>
    <t>令和3年度</t>
    <rPh sb="0" eb="2">
      <t>レイワ</t>
    </rPh>
    <rPh sb="3" eb="5">
      <t>ネンド</t>
    </rPh>
    <phoneticPr fontId="3"/>
  </si>
  <si>
    <t>-----以下は地域実績型の工事で選択可-----</t>
  </si>
  <si>
    <t>複数登録等あり</t>
  </si>
  <si>
    <t>登録等あり</t>
  </si>
  <si>
    <t>なし　</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</si>
  <si>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</si>
  <si>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</si>
  <si>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</si>
  <si>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</si>
  <si>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</si>
  <si>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</si>
  <si>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</si>
  <si>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</si>
  <si>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</si>
  <si>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</si>
  <si>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</si>
  <si>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修繕実績調書</t>
    <rPh sb="0" eb="2">
      <t>シュウゼン</t>
    </rPh>
    <rPh sb="2" eb="4">
      <t>ジッセキ</t>
    </rPh>
    <rPh sb="4" eb="6">
      <t>チョウショ</t>
    </rPh>
    <phoneticPr fontId="3"/>
  </si>
  <si>
    <t>従事実績件名 １８</t>
    <rPh sb="0" eb="2">
      <t>ジュウジ</t>
    </rPh>
    <rPh sb="2" eb="4">
      <t>ジッセキ</t>
    </rPh>
    <rPh sb="4" eb="6">
      <t>ケンメイ</t>
    </rPh>
    <phoneticPr fontId="3"/>
  </si>
  <si>
    <t>発注部署名 １８</t>
    <rPh sb="0" eb="2">
      <t>ハッチュウ</t>
    </rPh>
    <rPh sb="2" eb="4">
      <t>ブショ</t>
    </rPh>
    <rPh sb="4" eb="5">
      <t>メイ</t>
    </rPh>
    <phoneticPr fontId="3"/>
  </si>
  <si>
    <t>従事実績件名 １９</t>
    <rPh sb="0" eb="2">
      <t>ジュウジ</t>
    </rPh>
    <rPh sb="2" eb="4">
      <t>ジッセキ</t>
    </rPh>
    <rPh sb="4" eb="6">
      <t>ケンメイ</t>
    </rPh>
    <phoneticPr fontId="3"/>
  </si>
  <si>
    <t>発注部署名 １９</t>
    <rPh sb="0" eb="2">
      <t>ハッチュウ</t>
    </rPh>
    <rPh sb="2" eb="4">
      <t>ブショ</t>
    </rPh>
    <rPh sb="4" eb="5">
      <t>メイ</t>
    </rPh>
    <phoneticPr fontId="3"/>
  </si>
  <si>
    <t>従事実績件名 ２０</t>
    <rPh sb="0" eb="2">
      <t>ジュウジ</t>
    </rPh>
    <rPh sb="2" eb="4">
      <t>ジッセキ</t>
    </rPh>
    <rPh sb="4" eb="6">
      <t>ケンメイ</t>
    </rPh>
    <phoneticPr fontId="3"/>
  </si>
  <si>
    <t>発注部署名 ２０</t>
    <rPh sb="0" eb="2">
      <t>ハッチュウ</t>
    </rPh>
    <rPh sb="2" eb="4">
      <t>ブショ</t>
    </rPh>
    <rPh sb="4" eb="5">
      <t>メイ</t>
    </rPh>
    <phoneticPr fontId="3"/>
  </si>
  <si>
    <t>従事実績件名 ２１</t>
    <rPh sb="0" eb="2">
      <t>ジュウジ</t>
    </rPh>
    <rPh sb="2" eb="4">
      <t>ジッセキ</t>
    </rPh>
    <rPh sb="4" eb="6">
      <t>ケンメイ</t>
    </rPh>
    <phoneticPr fontId="3"/>
  </si>
  <si>
    <t>発注部署名 ２１</t>
    <rPh sb="0" eb="2">
      <t>ハッチュウ</t>
    </rPh>
    <rPh sb="2" eb="4">
      <t>ブショ</t>
    </rPh>
    <rPh sb="4" eb="5">
      <t>メイ</t>
    </rPh>
    <phoneticPr fontId="3"/>
  </si>
  <si>
    <t>従事実績件名 ２２</t>
    <rPh sb="0" eb="2">
      <t>ジュウジ</t>
    </rPh>
    <rPh sb="2" eb="4">
      <t>ジッセキ</t>
    </rPh>
    <rPh sb="4" eb="6">
      <t>ケンメイ</t>
    </rPh>
    <phoneticPr fontId="3"/>
  </si>
  <si>
    <t>発注部署名 ２２</t>
    <rPh sb="0" eb="2">
      <t>ハッチュウ</t>
    </rPh>
    <rPh sb="2" eb="4">
      <t>ブショ</t>
    </rPh>
    <rPh sb="4" eb="5">
      <t>メイ</t>
    </rPh>
    <phoneticPr fontId="3"/>
  </si>
  <si>
    <t>従事実績件名 ２３</t>
    <rPh sb="0" eb="2">
      <t>ジュウジ</t>
    </rPh>
    <rPh sb="2" eb="4">
      <t>ジッセキ</t>
    </rPh>
    <rPh sb="4" eb="6">
      <t>ケンメイ</t>
    </rPh>
    <phoneticPr fontId="3"/>
  </si>
  <si>
    <t>発注部署名 ２３</t>
    <rPh sb="0" eb="2">
      <t>ハッチュウ</t>
    </rPh>
    <rPh sb="2" eb="4">
      <t>ブショ</t>
    </rPh>
    <rPh sb="4" eb="5">
      <t>メイ</t>
    </rPh>
    <phoneticPr fontId="3"/>
  </si>
  <si>
    <t>従事実績件名 ２４</t>
    <rPh sb="0" eb="2">
      <t>ジュウジ</t>
    </rPh>
    <rPh sb="2" eb="4">
      <t>ジッセキ</t>
    </rPh>
    <rPh sb="4" eb="6">
      <t>ケンメイ</t>
    </rPh>
    <phoneticPr fontId="3"/>
  </si>
  <si>
    <t>発注部署名 ２４</t>
    <rPh sb="0" eb="2">
      <t>ハッチュウ</t>
    </rPh>
    <rPh sb="2" eb="4">
      <t>ブショ</t>
    </rPh>
    <rPh sb="4" eb="5">
      <t>メイ</t>
    </rPh>
    <phoneticPr fontId="3"/>
  </si>
  <si>
    <t>従事実績件名 ２５</t>
    <rPh sb="0" eb="2">
      <t>ジュウジ</t>
    </rPh>
    <rPh sb="2" eb="4">
      <t>ジッセキ</t>
    </rPh>
    <rPh sb="4" eb="6">
      <t>ケンメイ</t>
    </rPh>
    <phoneticPr fontId="3"/>
  </si>
  <si>
    <t>発注部署名 ２５</t>
    <rPh sb="0" eb="2">
      <t>ハッチュウ</t>
    </rPh>
    <rPh sb="2" eb="4">
      <t>ブショ</t>
    </rPh>
    <rPh sb="4" eb="5">
      <t>メイ</t>
    </rPh>
    <phoneticPr fontId="3"/>
  </si>
  <si>
    <t>従事実績件名 ２６</t>
    <rPh sb="0" eb="2">
      <t>ジュウジ</t>
    </rPh>
    <rPh sb="2" eb="4">
      <t>ジッセキ</t>
    </rPh>
    <rPh sb="4" eb="6">
      <t>ケンメイ</t>
    </rPh>
    <phoneticPr fontId="3"/>
  </si>
  <si>
    <t>発注部署名 ２６</t>
    <rPh sb="0" eb="2">
      <t>ハッチュウ</t>
    </rPh>
    <rPh sb="2" eb="4">
      <t>ブショ</t>
    </rPh>
    <rPh sb="4" eb="5">
      <t>メイ</t>
    </rPh>
    <phoneticPr fontId="3"/>
  </si>
  <si>
    <t>従事実績件名 ２７</t>
    <rPh sb="0" eb="2">
      <t>ジュウジ</t>
    </rPh>
    <rPh sb="2" eb="4">
      <t>ジッセキ</t>
    </rPh>
    <rPh sb="4" eb="6">
      <t>ケンメイ</t>
    </rPh>
    <phoneticPr fontId="3"/>
  </si>
  <si>
    <t>発注部署名 ２７</t>
    <rPh sb="0" eb="2">
      <t>ハッチュウ</t>
    </rPh>
    <rPh sb="2" eb="4">
      <t>ブショ</t>
    </rPh>
    <rPh sb="4" eb="5">
      <t>メイ</t>
    </rPh>
    <phoneticPr fontId="3"/>
  </si>
  <si>
    <t>従事実績件名 ２８</t>
    <rPh sb="0" eb="2">
      <t>ジュウジ</t>
    </rPh>
    <rPh sb="2" eb="4">
      <t>ジッセキ</t>
    </rPh>
    <rPh sb="4" eb="6">
      <t>ケンメイ</t>
    </rPh>
    <phoneticPr fontId="3"/>
  </si>
  <si>
    <t>発注部署名 ２８</t>
    <rPh sb="0" eb="2">
      <t>ハッチュウ</t>
    </rPh>
    <rPh sb="2" eb="4">
      <t>ブショ</t>
    </rPh>
    <rPh sb="4" eb="5">
      <t>メイ</t>
    </rPh>
    <phoneticPr fontId="3"/>
  </si>
  <si>
    <t>従事実績件名 ２９</t>
    <rPh sb="0" eb="2">
      <t>ジュウジ</t>
    </rPh>
    <rPh sb="2" eb="4">
      <t>ジッセキ</t>
    </rPh>
    <rPh sb="4" eb="6">
      <t>ケンメイ</t>
    </rPh>
    <phoneticPr fontId="3"/>
  </si>
  <si>
    <t>発注部署名 ２９</t>
    <rPh sb="0" eb="2">
      <t>ハッチュウ</t>
    </rPh>
    <rPh sb="2" eb="4">
      <t>ブショ</t>
    </rPh>
    <rPh sb="4" eb="5">
      <t>メイ</t>
    </rPh>
    <phoneticPr fontId="3"/>
  </si>
  <si>
    <t>従事実績件名 ３０</t>
    <rPh sb="0" eb="2">
      <t>ジュウジ</t>
    </rPh>
    <rPh sb="2" eb="4">
      <t>ジッセキ</t>
    </rPh>
    <rPh sb="4" eb="6">
      <t>ケンメイ</t>
    </rPh>
    <phoneticPr fontId="3"/>
  </si>
  <si>
    <t>発注部署名 ３０</t>
    <rPh sb="0" eb="2">
      <t>ハッチュウ</t>
    </rPh>
    <rPh sb="2" eb="4">
      <t>ブショ</t>
    </rPh>
    <rPh sb="4" eb="5">
      <t>メイ</t>
    </rPh>
    <phoneticPr fontId="3"/>
  </si>
  <si>
    <t>従事実績件名 ３１</t>
    <rPh sb="0" eb="2">
      <t>ジュウジ</t>
    </rPh>
    <rPh sb="2" eb="4">
      <t>ジッセキ</t>
    </rPh>
    <rPh sb="4" eb="6">
      <t>ケンメイ</t>
    </rPh>
    <phoneticPr fontId="3"/>
  </si>
  <si>
    <t>発注部署名 ３１</t>
    <rPh sb="0" eb="2">
      <t>ハッチュウ</t>
    </rPh>
    <rPh sb="2" eb="4">
      <t>ブショ</t>
    </rPh>
    <rPh sb="4" eb="5">
      <t>メイ</t>
    </rPh>
    <phoneticPr fontId="3"/>
  </si>
  <si>
    <t>従事実績件名 ３２</t>
    <rPh sb="0" eb="2">
      <t>ジュウジ</t>
    </rPh>
    <rPh sb="2" eb="4">
      <t>ジッセキ</t>
    </rPh>
    <rPh sb="4" eb="6">
      <t>ケンメイ</t>
    </rPh>
    <phoneticPr fontId="3"/>
  </si>
  <si>
    <t>発注部署名 ３２</t>
    <rPh sb="0" eb="2">
      <t>ハッチュウ</t>
    </rPh>
    <rPh sb="2" eb="4">
      <t>ブショ</t>
    </rPh>
    <rPh sb="4" eb="5">
      <t>メイ</t>
    </rPh>
    <phoneticPr fontId="3"/>
  </si>
  <si>
    <t>従事実績件名 ３３</t>
    <rPh sb="0" eb="2">
      <t>ジュウジ</t>
    </rPh>
    <rPh sb="2" eb="4">
      <t>ジッセキ</t>
    </rPh>
    <rPh sb="4" eb="6">
      <t>ケンメイ</t>
    </rPh>
    <phoneticPr fontId="3"/>
  </si>
  <si>
    <t>発注部署名 ３３</t>
    <rPh sb="0" eb="2">
      <t>ハッチュウ</t>
    </rPh>
    <rPh sb="2" eb="4">
      <t>ブショ</t>
    </rPh>
    <rPh sb="4" eb="5">
      <t>メイ</t>
    </rPh>
    <phoneticPr fontId="3"/>
  </si>
  <si>
    <t>従事実績件名 ３４</t>
    <rPh sb="0" eb="2">
      <t>ジュウジ</t>
    </rPh>
    <rPh sb="2" eb="4">
      <t>ジッセキ</t>
    </rPh>
    <rPh sb="4" eb="6">
      <t>ケンメイ</t>
    </rPh>
    <phoneticPr fontId="3"/>
  </si>
  <si>
    <t>発注部署名 ３４</t>
    <rPh sb="0" eb="2">
      <t>ハッチュウ</t>
    </rPh>
    <rPh sb="2" eb="4">
      <t>ブショ</t>
    </rPh>
    <rPh sb="4" eb="5">
      <t>メイ</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</si>
  <si>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</si>
  <si>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</si>
  <si>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</si>
  <si>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</si>
  <si>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</si>
  <si>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</si>
  <si>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</si>
  <si>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</si>
  <si>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</si>
  <si>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</si>
  <si>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</si>
  <si>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</si>
  <si>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</si>
  <si>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</si>
  <si>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</si>
  <si>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</si>
  <si>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</si>
  <si>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</si>
  <si>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</si>
  <si>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</si>
  <si>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</si>
  <si>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</si>
  <si>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</si>
  <si>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</si>
  <si>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</si>
  <si>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</si>
  <si>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</si>
  <si>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</si>
  <si>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</si>
  <si>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</si>
  <si>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</si>
  <si>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</si>
  <si>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</si>
  <si>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</si>
  <si>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</si>
  <si>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</si>
  <si>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</si>
  <si>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</si>
  <si>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</si>
  <si>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</si>
  <si>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</si>
  <si>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</si>
  <si>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</si>
  <si>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</si>
  <si>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4" eb="7">
      <t>ショウガイシャ</t>
    </rPh>
    <rPh sb="7" eb="8">
      <t>スウ</t>
    </rPh>
    <rPh sb="8" eb="10">
      <t>ミマン</t>
    </rPh>
    <phoneticPr fontId="3"/>
  </si>
  <si>
    <t>法定雇用障害者数未満</t>
    <rPh sb="0" eb="2">
      <t>ホウテイ</t>
    </rPh>
    <rPh sb="2" eb="4">
      <t>コヨウ</t>
    </rPh>
    <rPh sb="8" eb="10">
      <t>ミマン</t>
    </rPh>
    <phoneticPr fontId="3"/>
  </si>
  <si>
    <t>令和4年度</t>
    <rPh sb="0" eb="2">
      <t>レイワ</t>
    </rPh>
    <rPh sb="3" eb="5">
      <t>ネンド</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</si>
  <si>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</si>
  <si>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</si>
  <si>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完成年度</t>
    <rPh sb="0" eb="2">
      <t>カンセイ</t>
    </rPh>
    <rPh sb="2" eb="4">
      <t>ネンド</t>
    </rPh>
    <phoneticPr fontId="3"/>
  </si>
  <si>
    <t>契約金額（税込）</t>
    <rPh sb="0" eb="2">
      <t>ケイヤク</t>
    </rPh>
    <rPh sb="2" eb="4">
      <t>キンガク</t>
    </rPh>
    <rPh sb="5" eb="7">
      <t>ゼイコ</t>
    </rPh>
    <phoneticPr fontId="3"/>
  </si>
  <si>
    <t>契約金額（税込）　計
［実績１～１７の合計］</t>
    <rPh sb="19" eb="21">
      <t>ゴウケイ</t>
    </rPh>
    <phoneticPr fontId="3"/>
  </si>
  <si>
    <t>契約金額（税込）　計
［実績１８～３４の合計］</t>
    <rPh sb="20" eb="22">
      <t>ゴウケイ</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</si>
  <si>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</si>
  <si>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</si>
  <si>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</si>
  <si>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</si>
  <si>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</si>
  <si>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</si>
  <si>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</si>
  <si>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</si>
  <si>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</si>
  <si>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</si>
  <si>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ス　過去2ヶ年度における維持工事等の施工実績</t>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</si>
  <si>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</si>
  <si>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</si>
  <si>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</si>
  <si>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</si>
  <si>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</si>
  <si>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</si>
  <si>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</si>
  <si>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</si>
  <si>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</si>
  <si>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</si>
  <si>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完成年度</t>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</si>
  <si>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</si>
  <si>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</si>
  <si>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</si>
  <si>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</si>
  <si>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</si>
  <si>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</si>
  <si>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</si>
  <si>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</si>
  <si>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</si>
  <si>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</si>
  <si>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</si>
  <si>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</si>
  <si>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</si>
  <si>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</si>
  <si>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</si>
  <si>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</si>
  <si>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</si>
  <si>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</si>
  <si>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</si>
  <si>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</si>
  <si>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</si>
  <si>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</si>
  <si>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</si>
  <si>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</si>
  <si>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</si>
  <si>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</si>
  <si>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</si>
  <si>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</si>
  <si>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</si>
  <si>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</si>
  <si>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</si>
  <si>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</si>
  <si>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</si>
  <si>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</si>
  <si>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</si>
  <si>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</si>
  <si>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</si>
  <si>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</si>
  <si>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</si>
  <si>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</si>
  <si>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</si>
  <si>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</si>
  <si>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</si>
  <si>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</si>
  <si>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</si>
  <si>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</si>
  <si>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</si>
  <si>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</si>
  <si>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</si>
  <si>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</si>
  <si>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</si>
  <si>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</si>
  <si>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</si>
  <si>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</si>
  <si>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</si>
  <si>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</si>
  <si>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</si>
  <si>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締結協定名称１</t>
    <rPh sb="0" eb="2">
      <t>テイケツ</t>
    </rPh>
    <rPh sb="2" eb="3">
      <t>キョウ</t>
    </rPh>
    <rPh sb="3" eb="4">
      <t>テイ</t>
    </rPh>
    <rPh sb="4" eb="6">
      <t>メイショウ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</si>
  <si>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</si>
  <si>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</si>
  <si>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</si>
  <si>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</si>
  <si>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</si>
  <si>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</si>
  <si>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</si>
  <si>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</si>
  <si>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</si>
  <si>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</si>
  <si>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</si>
  <si>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</si>
  <si>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</si>
  <si>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</si>
  <si>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</si>
  <si>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</si>
  <si>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</si>
  <si>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</si>
  <si>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</si>
  <si>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</si>
  <si>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</si>
  <si>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</si>
  <si>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</si>
  <si>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</si>
  <si>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</si>
  <si>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</si>
  <si>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</si>
  <si>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</si>
  <si>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</si>
  <si>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</si>
  <si>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</si>
  <si>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</si>
  <si>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</si>
  <si>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</si>
  <si>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</si>
  <si>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</si>
  <si>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</si>
  <si>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</si>
  <si>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</si>
  <si>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</si>
  <si>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</si>
  <si>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</si>
  <si>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</si>
  <si>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</si>
  <si>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</si>
  <si>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【簡易型Ⅰ型（建築設備型）】</t>
    <phoneticPr fontId="3"/>
  </si>
  <si>
    <t>ア　過去５ヶ年度における工事成績評定点
　　　（上位実績の平均点）
　　　　　【対象実績数】電気，機械…上位2件</t>
    <rPh sb="24" eb="26">
      <t>ジョウイ</t>
    </rPh>
    <rPh sb="26" eb="28">
      <t>ジッセキ</t>
    </rPh>
    <phoneticPr fontId="3"/>
  </si>
  <si>
    <t xml:space="preserve">
ス　本市が管理する公共施設における修繕の実績</t>
    <rPh sb="3" eb="5">
      <t>ホンシ</t>
    </rPh>
    <rPh sb="6" eb="8">
      <t>カンリ</t>
    </rPh>
    <rPh sb="10" eb="12">
      <t>コウキョウ</t>
    </rPh>
    <rPh sb="12" eb="14">
      <t>シセツ</t>
    </rPh>
    <rPh sb="18" eb="20">
      <t>シュウゼン</t>
    </rPh>
    <rPh sb="21" eb="23">
      <t>ジッセキ</t>
    </rPh>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</si>
  <si>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</si>
  <si>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</si>
  <si>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令和2年度</t>
    <rPh sb="0" eb="2">
      <t>レイワ</t>
    </rPh>
    <rPh sb="3" eb="5">
      <t>ネンド</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</si>
  <si>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</si>
  <si>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</si>
  <si>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</si>
  <si>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</si>
  <si>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</si>
  <si>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ク　仙台市優良建設工事技術者表彰歴</t>
    </r>
    <r>
      <rPr>
        <sz val="9"/>
        <color rgb="FF0000FF"/>
        <rFont val="ＭＳ Ｐゴシック"/>
        <family val="3"/>
        <charset val="128"/>
      </rPr>
      <t>又は交通局発注工事で工事成績評定点80点以上の施工実績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</si>
  <si>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表彰歴又は施工実績あり</t>
    <rPh sb="0" eb="2">
      <t>ヒョウショウ</t>
    </rPh>
    <rPh sb="2" eb="3">
      <t>レキ</t>
    </rPh>
    <rPh sb="3" eb="4">
      <t>マタ</t>
    </rPh>
    <rPh sb="5" eb="7">
      <t>セコウ</t>
    </rPh>
    <rPh sb="7" eb="9">
      <t>ジッセキ</t>
    </rPh>
    <phoneticPr fontId="3"/>
  </si>
  <si>
    <t>様式-1-Ⅰ（建築設備）【交通局】</t>
    <rPh sb="0" eb="2">
      <t>ヨウシキ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</si>
  <si>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</si>
  <si>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</si>
  <si>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様式-2-Ⅰ（建築，建築設備，プラント）【交通局】</t>
    <rPh sb="0" eb="2">
      <t>ヨウシキ</t>
    </rPh>
    <phoneticPr fontId="3"/>
  </si>
  <si>
    <t>表彰歴又は施工実績あり</t>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</si>
  <si>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</si>
  <si>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 xml:space="preserve">表彰年度
</t>
    </r>
    <r>
      <rPr>
        <sz val="8"/>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</si>
  <si>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</si>
  <si>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様式-3-Ⅰ（建築，建築設備，プラント）【交通局】</t>
    <rPh sb="0" eb="2">
      <t>ヨウシキ</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</si>
  <si>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</si>
  <si>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</si>
  <si>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</si>
  <si>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記入にあたっては，「仙台市交通局発注工事における総合評価一般競争入札実施要綱に係る運用の手引き」をお読み下さい。</t>
    <rPh sb="0" eb="2">
      <t>キニュウ</t>
    </rPh>
    <rPh sb="10" eb="12">
      <t>センダイ</t>
    </rPh>
    <rPh sb="12" eb="13">
      <t>シ</t>
    </rPh>
    <rPh sb="13" eb="16">
      <t>コウツウキョク</t>
    </rPh>
    <rPh sb="16" eb="18">
      <t>ハッチュウ</t>
    </rPh>
    <rPh sb="18" eb="20">
      <t>コウジ</t>
    </rPh>
    <rPh sb="24" eb="26">
      <t>ソウゴウ</t>
    </rPh>
    <rPh sb="26" eb="28">
      <t>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</si>
  <si>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複数あり</t>
    <phoneticPr fontId="3"/>
  </si>
  <si>
    <t>様式-4-Ⅰ（建築，建築設備）【交通局】</t>
    <rPh sb="0" eb="2">
      <t>ヨウシキ</t>
    </rPh>
    <phoneticPr fontId="3"/>
  </si>
  <si>
    <t>様式-5【交通局】</t>
    <rPh sb="0" eb="2">
      <t>ヨウシキ</t>
    </rPh>
    <phoneticPr fontId="3"/>
  </si>
  <si>
    <t>様式-6【交通局】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</si>
  <si>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</si>
  <si>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地下鉄東西線八木山動物公園駅外2駅非常用放送設備更新工事</t>
    <rPh sb="0" eb="3">
      <t>チカテツ</t>
    </rPh>
    <rPh sb="3" eb="6">
      <t>トウザイセン</t>
    </rPh>
    <rPh sb="6" eb="9">
      <t>ヤギヤマ</t>
    </rPh>
    <rPh sb="9" eb="11">
      <t>ドウブツ</t>
    </rPh>
    <rPh sb="11" eb="13">
      <t>コウエン</t>
    </rPh>
    <rPh sb="13" eb="14">
      <t>エキ</t>
    </rPh>
    <rPh sb="14" eb="15">
      <t>ホカ</t>
    </rPh>
    <rPh sb="16" eb="17">
      <t>エキ</t>
    </rPh>
    <rPh sb="17" eb="19">
      <t>ヒジョウ</t>
    </rPh>
    <rPh sb="19" eb="20">
      <t>ヨウ</t>
    </rPh>
    <rPh sb="20" eb="22">
      <t>ホウソウ</t>
    </rPh>
    <rPh sb="22" eb="24">
      <t>セツビ</t>
    </rPh>
    <rPh sb="24" eb="26">
      <t>コウシン</t>
    </rPh>
    <rPh sb="26" eb="28">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</si>
</sst>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9"/>
      <color rgb="FF0000FF"/>
      <name val="ＭＳ Ｐゴシック"/>
      <family val="3"/>
      <charset val="128"/>
    </font>
    <font>
      <sz val="10"/>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92">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Fill="1" applyProtection="1"/>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0" xfId="6" applyFont="1" applyAlignment="1" applyProtection="1">
      <alignment wrapText="1"/>
    </xf>
    <xf numFmtId="0" fontId="2" fillId="0" borderId="0" xfId="6" applyFont="1" applyAlignment="1" applyProtection="1">
      <alignment horizontal="center" vertical="center"/>
    </xf>
    <xf numFmtId="49" fontId="1" fillId="0" borderId="0" xfId="6" applyNumberFormat="1" applyFont="1" applyFill="1" applyBorder="1" applyAlignment="1" applyProtection="1">
      <alignment horizontal="center" vertical="center"/>
    </xf>
    <xf numFmtId="0" fontId="2" fillId="0" borderId="0" xfId="6" applyFont="1" applyFill="1" applyBorder="1" applyAlignment="1" applyProtection="1">
      <alignment horizontal="center" vertical="center"/>
    </xf>
    <xf numFmtId="0" fontId="2" fillId="0" borderId="0" xfId="6" applyFont="1" applyFill="1" applyBorder="1" applyAlignment="1" applyProtection="1">
      <alignment vertical="top"/>
    </xf>
    <xf numFmtId="0" fontId="6" fillId="0" borderId="0" xfId="6" applyFont="1" applyBorder="1" applyProtection="1"/>
    <xf numFmtId="0" fontId="6" fillId="0" borderId="0" xfId="6" applyFont="1" applyProtection="1"/>
    <xf numFmtId="0" fontId="6" fillId="0" borderId="0" xfId="6" applyFont="1" applyAlignment="1" applyProtection="1">
      <alignment wrapText="1"/>
    </xf>
    <xf numFmtId="0" fontId="6" fillId="0" borderId="0" xfId="6" applyFont="1" applyFill="1" applyBorder="1" applyAlignment="1" applyProtection="1">
      <alignment horizontal="right"/>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6" fillId="0" borderId="0" xfId="6" applyFont="1" applyAlignment="1" applyProtection="1">
      <alignment horizontal="right"/>
    </xf>
    <xf numFmtId="0" fontId="2" fillId="0" borderId="0" xfId="7" applyFont="1" applyBorder="1" applyProtection="1"/>
    <xf numFmtId="0" fontId="2" fillId="0" borderId="0" xfId="7" applyFont="1" applyBorder="1" applyAlignment="1" applyProtection="1">
      <alignment horizontal="center" vertical="center"/>
    </xf>
    <xf numFmtId="0" fontId="2" fillId="0" borderId="0" xfId="7" applyFont="1" applyBorder="1" applyAlignment="1" applyProtection="1">
      <alignment horizontal="right"/>
    </xf>
    <xf numFmtId="0" fontId="2" fillId="0" borderId="0" xfId="7" applyFont="1" applyProtection="1"/>
    <xf numFmtId="0" fontId="2" fillId="0" borderId="5" xfId="7" applyFont="1" applyBorder="1" applyAlignment="1" applyProtection="1">
      <alignment horizontal="right"/>
    </xf>
    <xf numFmtId="0" fontId="4" fillId="0" borderId="0" xfId="7" applyFont="1" applyBorder="1" applyAlignment="1" applyProtection="1">
      <alignment horizontal="center" vertical="center"/>
    </xf>
    <xf numFmtId="0" fontId="2" fillId="0" borderId="0" xfId="7" applyFont="1" applyBorder="1" applyAlignment="1" applyProtection="1">
      <alignment horizontal="left" vertical="center"/>
    </xf>
    <xf numFmtId="14" fontId="2" fillId="0" borderId="0" xfId="7" applyNumberFormat="1" applyFont="1" applyFill="1" applyBorder="1" applyAlignment="1" applyProtection="1">
      <alignment horizontal="center" vertical="center"/>
    </xf>
    <xf numFmtId="0" fontId="7" fillId="0" borderId="0" xfId="8" applyFont="1" applyFill="1" applyBorder="1" applyAlignment="1" applyProtection="1">
      <alignment horizontal="center" vertical="center" wrapText="1"/>
    </xf>
    <xf numFmtId="0" fontId="2" fillId="0" borderId="19" xfId="7" applyFont="1" applyFill="1" applyBorder="1" applyAlignment="1" applyProtection="1">
      <alignment vertical="top"/>
    </xf>
    <xf numFmtId="0" fontId="2" fillId="0" borderId="0" xfId="7" applyFont="1" applyFill="1" applyBorder="1" applyAlignment="1" applyProtection="1">
      <alignment vertical="top"/>
    </xf>
    <xf numFmtId="0" fontId="8" fillId="0" borderId="0" xfId="7" applyFont="1" applyBorder="1" applyProtection="1"/>
    <xf numFmtId="0" fontId="8" fillId="0" borderId="0" xfId="7" applyFont="1" applyProtection="1"/>
    <xf numFmtId="0" fontId="6" fillId="0" borderId="0" xfId="7" applyFont="1" applyBorder="1" applyProtection="1"/>
    <xf numFmtId="0" fontId="2" fillId="0" borderId="0" xfId="7" applyFont="1" applyAlignment="1" applyProtection="1">
      <alignment horizontal="center" vertical="center"/>
    </xf>
    <xf numFmtId="0" fontId="6" fillId="2" borderId="18" xfId="7" applyFont="1" applyFill="1" applyBorder="1" applyProtection="1"/>
    <xf numFmtId="0" fontId="6" fillId="0" borderId="0" xfId="7" applyFont="1" applyAlignment="1" applyProtection="1">
      <alignment horizontal="center" vertical="center"/>
    </xf>
    <xf numFmtId="0" fontId="6" fillId="0" borderId="18" xfId="7" applyFont="1" applyBorder="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6" fillId="2" borderId="29" xfId="6" applyFont="1" applyFill="1" applyBorder="1" applyProtection="1"/>
    <xf numFmtId="0" fontId="2" fillId="0" borderId="0" xfId="6" applyFont="1" applyFill="1" applyBorder="1" applyAlignment="1" applyProtection="1">
      <alignment horizontal="left" vertical="center" wrapText="1" shrinkToFit="1"/>
    </xf>
    <xf numFmtId="0" fontId="9" fillId="3" borderId="0" xfId="6" applyFont="1" applyFill="1" applyBorder="1" applyAlignment="1" applyProtection="1">
      <alignment horizontal="left" vertical="center" wrapText="1"/>
    </xf>
    <xf numFmtId="0" fontId="9" fillId="3" borderId="36" xfId="6" applyFont="1" applyFill="1" applyBorder="1" applyAlignment="1" applyProtection="1">
      <alignment horizontal="left" vertical="center" wrapText="1"/>
    </xf>
    <xf numFmtId="49" fontId="6" fillId="0" borderId="0" xfId="6" applyNumberFormat="1" applyFont="1" applyProtection="1"/>
    <xf numFmtId="0" fontId="7" fillId="0" borderId="0" xfId="6" applyFont="1" applyFill="1" applyBorder="1" applyAlignment="1" applyProtection="1">
      <alignment horizontal="center" vertical="center"/>
    </xf>
    <xf numFmtId="0" fontId="6" fillId="0" borderId="0" xfId="6" applyFont="1" applyAlignment="1" applyProtection="1"/>
    <xf numFmtId="0" fontId="19" fillId="0" borderId="0" xfId="0" applyFont="1" applyProtection="1">
      <alignment vertical="center"/>
    </xf>
    <xf numFmtId="0" fontId="6" fillId="0" borderId="0" xfId="0" applyFont="1" applyAlignment="1" applyProtection="1">
      <alignment horizontal="right" vertical="center"/>
    </xf>
    <xf numFmtId="0" fontId="6" fillId="0" borderId="0" xfId="7" applyFont="1" applyFill="1" applyBorder="1" applyAlignment="1" applyProtection="1">
      <alignment horizontal="right"/>
    </xf>
    <xf numFmtId="0" fontId="7" fillId="0" borderId="0" xfId="0" applyFont="1" applyBorder="1" applyAlignment="1" applyProtection="1">
      <alignment horizontal="center" vertical="center"/>
    </xf>
    <xf numFmtId="0" fontId="7" fillId="0" borderId="9" xfId="6" applyFont="1" applyBorder="1" applyAlignment="1" applyProtection="1">
      <alignment horizontal="center" vertical="center" shrinkToFit="1"/>
    </xf>
    <xf numFmtId="180" fontId="7" fillId="0" borderId="61" xfId="6" applyNumberFormat="1" applyFont="1" applyBorder="1" applyAlignment="1" applyProtection="1">
      <alignment horizontal="center" vertical="center" wrapText="1"/>
      <protection locked="0"/>
    </xf>
    <xf numFmtId="0" fontId="7" fillId="0" borderId="14" xfId="6" applyFont="1" applyFill="1" applyBorder="1" applyAlignment="1" applyProtection="1">
      <alignment vertical="center"/>
    </xf>
    <xf numFmtId="49" fontId="7" fillId="0" borderId="15" xfId="6" applyNumberFormat="1" applyFont="1" applyFill="1" applyBorder="1" applyAlignment="1" applyProtection="1">
      <alignment vertical="center"/>
    </xf>
    <xf numFmtId="49" fontId="7" fillId="0" borderId="16" xfId="6" applyNumberFormat="1" applyFont="1" applyFill="1" applyBorder="1" applyAlignment="1" applyProtection="1">
      <alignment vertical="center"/>
    </xf>
    <xf numFmtId="49" fontId="7" fillId="0" borderId="10" xfId="6" applyNumberFormat="1" applyFont="1" applyFill="1" applyBorder="1" applyAlignment="1" applyProtection="1">
      <alignment vertical="center"/>
    </xf>
    <xf numFmtId="0" fontId="7" fillId="0" borderId="17" xfId="6" applyFont="1" applyBorder="1" applyAlignment="1" applyProtection="1">
      <alignment horizontal="center" vertical="center"/>
    </xf>
    <xf numFmtId="0" fontId="7" fillId="0" borderId="7" xfId="6" applyFont="1" applyBorder="1" applyAlignment="1" applyProtection="1">
      <alignment horizontal="center" vertical="center" wrapText="1"/>
    </xf>
    <xf numFmtId="179" fontId="7" fillId="0" borderId="3" xfId="6" applyNumberFormat="1" applyFont="1" applyBorder="1" applyAlignment="1" applyProtection="1">
      <alignment horizontal="left" vertical="center" wrapText="1"/>
    </xf>
    <xf numFmtId="179" fontId="7" fillId="0" borderId="8" xfId="6" applyNumberFormat="1" applyFont="1" applyBorder="1" applyAlignment="1" applyProtection="1">
      <alignment horizontal="left" vertical="center" wrapText="1"/>
    </xf>
    <xf numFmtId="0" fontId="6" fillId="3" borderId="0" xfId="0" applyFont="1" applyFill="1" applyBorder="1" applyAlignment="1" applyProtection="1">
      <alignment horizontal="left" vertical="center" wrapText="1"/>
    </xf>
    <xf numFmtId="0" fontId="6" fillId="0" borderId="0" xfId="6" applyFont="1" applyFill="1" applyBorder="1" applyAlignment="1" applyProtection="1">
      <alignment horizontal="right" vertical="center"/>
    </xf>
    <xf numFmtId="0" fontId="6" fillId="0" borderId="0" xfId="6" applyFont="1" applyFill="1" applyBorder="1" applyAlignment="1" applyProtection="1">
      <alignment vertical="top"/>
    </xf>
    <xf numFmtId="0" fontId="7" fillId="0" borderId="15" xfId="7" applyFont="1" applyFill="1" applyBorder="1" applyAlignment="1" applyProtection="1">
      <alignment vertical="center"/>
    </xf>
    <xf numFmtId="0" fontId="7" fillId="0" borderId="16" xfId="7" applyFont="1" applyFill="1" applyBorder="1" applyAlignment="1" applyProtection="1">
      <alignment vertical="center"/>
    </xf>
    <xf numFmtId="0" fontId="7" fillId="0" borderId="10" xfId="7" applyFont="1" applyFill="1" applyBorder="1" applyAlignment="1" applyProtection="1">
      <alignment vertical="center"/>
    </xf>
    <xf numFmtId="0" fontId="7" fillId="0" borderId="13" xfId="7" applyFont="1" applyBorder="1" applyAlignment="1" applyProtection="1">
      <alignment vertical="center"/>
    </xf>
    <xf numFmtId="0" fontId="7" fillId="0" borderId="3" xfId="7" applyFont="1" applyBorder="1" applyAlignment="1" applyProtection="1">
      <alignment vertical="center"/>
    </xf>
    <xf numFmtId="0" fontId="7" fillId="0" borderId="0" xfId="7" applyFont="1" applyBorder="1" applyAlignment="1" applyProtection="1">
      <alignment vertical="center"/>
    </xf>
    <xf numFmtId="0" fontId="7" fillId="0" borderId="14" xfId="7" applyFont="1" applyBorder="1" applyAlignment="1" applyProtection="1">
      <alignment horizontal="left" vertical="center"/>
    </xf>
    <xf numFmtId="0" fontId="7" fillId="6" borderId="3" xfId="7" applyFont="1" applyFill="1" applyBorder="1" applyAlignment="1" applyProtection="1">
      <alignment vertical="center"/>
    </xf>
    <xf numFmtId="0" fontId="7" fillId="6" borderId="8" xfId="7" applyFont="1" applyFill="1" applyBorder="1" applyAlignment="1" applyProtection="1">
      <alignment horizontal="left" vertical="center"/>
    </xf>
    <xf numFmtId="0" fontId="7" fillId="0" borderId="0" xfId="7" applyFont="1" applyBorder="1" applyAlignment="1" applyProtection="1">
      <alignment horizontal="left" vertical="center" wrapText="1"/>
    </xf>
    <xf numFmtId="0" fontId="7" fillId="0" borderId="0" xfId="7" applyFont="1" applyBorder="1" applyAlignment="1" applyProtection="1">
      <alignment vertical="center" wrapText="1"/>
    </xf>
    <xf numFmtId="0" fontId="7" fillId="0" borderId="0" xfId="7" applyFont="1" applyBorder="1" applyAlignment="1" applyProtection="1">
      <alignment horizontal="center" vertical="center"/>
    </xf>
    <xf numFmtId="0" fontId="7" fillId="0" borderId="0" xfId="7" applyFont="1" applyBorder="1" applyAlignment="1" applyProtection="1">
      <alignment horizontal="left" vertical="center"/>
    </xf>
    <xf numFmtId="0" fontId="7" fillId="3" borderId="9" xfId="7" applyFont="1" applyFill="1" applyBorder="1" applyAlignment="1" applyProtection="1">
      <alignment horizontal="center" vertical="center" wrapText="1"/>
    </xf>
    <xf numFmtId="0" fontId="7" fillId="0" borderId="11" xfId="7" applyFont="1" applyBorder="1" applyAlignment="1" applyProtection="1">
      <alignment horizontal="center" vertical="center"/>
    </xf>
    <xf numFmtId="0" fontId="7" fillId="3" borderId="4" xfId="7" applyFont="1" applyFill="1" applyBorder="1" applyAlignment="1" applyProtection="1">
      <alignment horizontal="center" vertical="center" wrapText="1"/>
    </xf>
    <xf numFmtId="0" fontId="7" fillId="3" borderId="2" xfId="7" applyFont="1" applyFill="1" applyBorder="1" applyAlignment="1" applyProtection="1">
      <alignment horizontal="center" vertical="center" wrapText="1"/>
    </xf>
    <xf numFmtId="0" fontId="7" fillId="0" borderId="31" xfId="7" applyFont="1" applyFill="1" applyBorder="1" applyAlignment="1" applyProtection="1">
      <alignment horizontal="left" vertical="center"/>
    </xf>
    <xf numFmtId="0" fontId="7" fillId="0" borderId="32" xfId="7" applyFont="1" applyFill="1" applyBorder="1" applyAlignment="1" applyProtection="1">
      <alignment horizontal="left" vertical="center"/>
    </xf>
    <xf numFmtId="0" fontId="7" fillId="0" borderId="24" xfId="7" applyFont="1" applyFill="1" applyBorder="1" applyAlignment="1" applyProtection="1">
      <alignment horizontal="left" vertical="center"/>
    </xf>
    <xf numFmtId="0" fontId="7" fillId="3" borderId="6" xfId="7" applyFont="1" applyFill="1" applyBorder="1" applyAlignment="1" applyProtection="1">
      <alignment horizontal="center" vertical="center" wrapText="1"/>
    </xf>
    <xf numFmtId="0" fontId="7" fillId="0" borderId="17" xfId="7" applyFont="1" applyBorder="1" applyAlignment="1" applyProtection="1">
      <alignment horizontal="center" vertical="center"/>
    </xf>
    <xf numFmtId="0" fontId="7" fillId="3" borderId="1" xfId="7" applyFont="1" applyFill="1" applyBorder="1" applyAlignment="1" applyProtection="1">
      <alignment horizontal="center" vertical="center" wrapText="1"/>
    </xf>
    <xf numFmtId="0" fontId="7" fillId="0" borderId="25" xfId="7" applyFont="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10" xfId="7" applyFont="1" applyFill="1" applyBorder="1" applyAlignment="1" applyProtection="1">
      <alignment horizontal="right" vertical="center"/>
    </xf>
    <xf numFmtId="0" fontId="7" fillId="0" borderId="1" xfId="7" applyFont="1" applyBorder="1" applyAlignment="1" applyProtection="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Border="1" applyAlignment="1" applyProtection="1">
      <alignment vertical="center"/>
    </xf>
    <xf numFmtId="180" fontId="7" fillId="0" borderId="0" xfId="7" applyNumberFormat="1" applyFont="1" applyBorder="1" applyAlignment="1" applyProtection="1">
      <alignment horizontal="center" vertical="center"/>
    </xf>
    <xf numFmtId="0" fontId="7" fillId="0" borderId="47" xfId="7" applyFont="1" applyBorder="1" applyAlignment="1" applyProtection="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Fill="1" applyBorder="1" applyAlignment="1" applyProtection="1">
      <alignment horizontal="center" vertical="center"/>
    </xf>
    <xf numFmtId="182" fontId="7" fillId="0" borderId="17" xfId="7" applyNumberFormat="1" applyFont="1" applyFill="1" applyBorder="1" applyAlignment="1" applyProtection="1">
      <alignment vertical="center"/>
    </xf>
    <xf numFmtId="0" fontId="6" fillId="0" borderId="0" xfId="7" applyFont="1" applyBorder="1" applyAlignment="1" applyProtection="1">
      <alignment horizontal="center" vertical="center" textRotation="255" wrapText="1"/>
    </xf>
    <xf numFmtId="0" fontId="6" fillId="0" borderId="0" xfId="7" applyFont="1" applyAlignment="1" applyProtection="1">
      <alignment horizontal="right"/>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xf>
    <xf numFmtId="0" fontId="2" fillId="0" borderId="2" xfId="5" applyFont="1" applyFill="1" applyBorder="1" applyAlignment="1" applyProtection="1">
      <alignment horizontal="center" vertical="center"/>
    </xf>
    <xf numFmtId="0" fontId="2" fillId="0" borderId="5" xfId="5" applyFont="1" applyFill="1" applyBorder="1" applyAlignment="1" applyProtection="1">
      <alignment horizontal="right"/>
    </xf>
    <xf numFmtId="0" fontId="7" fillId="0" borderId="2" xfId="5" applyFont="1" applyFill="1" applyBorder="1" applyAlignment="1" applyProtection="1">
      <alignment horizontal="right" vertical="center" wrapText="1"/>
    </xf>
    <xf numFmtId="0" fontId="6" fillId="0" borderId="0" xfId="5" applyFont="1" applyFill="1" applyBorder="1" applyAlignment="1" applyProtection="1">
      <alignment horizontal="right"/>
    </xf>
    <xf numFmtId="0" fontId="6" fillId="0" borderId="18" xfId="5" applyFont="1" applyBorder="1" applyProtection="1"/>
    <xf numFmtId="0" fontId="6" fillId="0" borderId="0" xfId="5" applyFont="1" applyProtection="1"/>
    <xf numFmtId="0" fontId="6" fillId="0" borderId="0" xfId="5" applyFont="1" applyAlignment="1" applyProtection="1">
      <alignment horizontal="center" vertical="center"/>
    </xf>
    <xf numFmtId="0" fontId="6" fillId="0" borderId="0" xfId="5" applyFont="1" applyAlignment="1" applyProtection="1">
      <alignment horizontal="right"/>
    </xf>
    <xf numFmtId="0" fontId="2" fillId="0" borderId="0" xfId="5" applyFont="1" applyFill="1" applyBorder="1" applyAlignment="1" applyProtection="1">
      <alignment vertical="center" textRotation="255"/>
    </xf>
    <xf numFmtId="0" fontId="2" fillId="0" borderId="0" xfId="5" applyFont="1" applyFill="1" applyBorder="1" applyAlignment="1" applyProtection="1">
      <alignment vertical="top" wrapText="1"/>
    </xf>
    <xf numFmtId="0" fontId="2" fillId="0" borderId="0" xfId="5" applyFont="1" applyFill="1" applyBorder="1" applyAlignment="1" applyProtection="1">
      <alignment vertical="top"/>
    </xf>
    <xf numFmtId="0" fontId="7" fillId="0" borderId="0" xfId="0" applyNumberFormat="1" applyFont="1" applyFill="1" applyBorder="1" applyAlignment="1" applyProtection="1">
      <alignment vertical="center"/>
    </xf>
    <xf numFmtId="0" fontId="7" fillId="0" borderId="70" xfId="6"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11" xfId="5" applyFont="1" applyFill="1" applyBorder="1" applyAlignment="1" applyProtection="1">
      <alignment horizontal="right" vertical="center" wrapText="1"/>
    </xf>
    <xf numFmtId="0" fontId="7" fillId="0" borderId="6" xfId="0" applyFont="1" applyBorder="1" applyAlignment="1">
      <alignment vertical="top"/>
    </xf>
    <xf numFmtId="0" fontId="7" fillId="0" borderId="8" xfId="0" applyFont="1" applyBorder="1" applyAlignment="1">
      <alignment vertical="top"/>
    </xf>
    <xf numFmtId="0" fontId="7" fillId="0" borderId="0" xfId="5" applyFont="1" applyFill="1" applyBorder="1" applyAlignment="1" applyProtection="1">
      <alignment horizontal="right" vertical="center" wrapText="1"/>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6" applyFont="1" applyFill="1" applyBorder="1" applyAlignment="1" applyProtection="1">
      <alignment vertical="center"/>
    </xf>
    <xf numFmtId="0" fontId="6" fillId="0" borderId="0" xfId="7" applyFont="1" applyProtection="1"/>
    <xf numFmtId="0" fontId="7" fillId="0" borderId="28" xfId="6" applyFont="1" applyBorder="1" applyAlignment="1" applyProtection="1">
      <alignment horizontal="center" vertical="center" wrapText="1"/>
    </xf>
    <xf numFmtId="0" fontId="7" fillId="0" borderId="2" xfId="7"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16" xfId="0" applyFont="1" applyBorder="1" applyAlignment="1" applyProtection="1">
      <alignment vertical="center" wrapText="1"/>
    </xf>
    <xf numFmtId="0" fontId="2" fillId="0" borderId="0" xfId="5" applyFont="1" applyFill="1" applyBorder="1" applyProtection="1"/>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6" applyFont="1" applyFill="1" applyBorder="1" applyProtection="1"/>
    <xf numFmtId="0" fontId="2" fillId="0" borderId="0" xfId="6" applyFont="1" applyFill="1" applyBorder="1" applyProtection="1"/>
    <xf numFmtId="0" fontId="2" fillId="0" borderId="0" xfId="6" applyFont="1" applyFill="1" applyBorder="1" applyAlignment="1" applyProtection="1">
      <alignment horizontal="right"/>
    </xf>
    <xf numFmtId="0" fontId="2" fillId="0" borderId="0" xfId="6" applyFont="1" applyFill="1" applyProtection="1"/>
    <xf numFmtId="0" fontId="2" fillId="0" borderId="0" xfId="6" applyFont="1" applyFill="1" applyAlignment="1" applyProtection="1">
      <alignment horizontal="center" vertical="center"/>
    </xf>
    <xf numFmtId="0" fontId="2" fillId="0" borderId="5" xfId="6" applyFont="1" applyFill="1" applyBorder="1" applyAlignment="1" applyProtection="1">
      <alignment horizontal="right"/>
    </xf>
    <xf numFmtId="180" fontId="7" fillId="0" borderId="11" xfId="6" applyNumberFormat="1" applyFont="1" applyBorder="1" applyAlignment="1" applyProtection="1">
      <alignment horizontal="center" vertical="center" wrapText="1"/>
    </xf>
    <xf numFmtId="0" fontId="7" fillId="0" borderId="19" xfId="6" applyFont="1" applyFill="1" applyBorder="1" applyAlignment="1" applyProtection="1">
      <alignment vertical="center"/>
    </xf>
    <xf numFmtId="0" fontId="7" fillId="0" borderId="0" xfId="7" applyFont="1" applyFill="1" applyBorder="1" applyProtection="1"/>
    <xf numFmtId="0" fontId="2" fillId="0" borderId="0" xfId="7"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7" applyFont="1" applyBorder="1" applyAlignment="1" applyProtection="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6" applyFont="1" applyFill="1" applyBorder="1" applyAlignment="1" applyProtection="1">
      <alignment horizontal="center" vertical="center"/>
      <protection locked="0"/>
    </xf>
    <xf numFmtId="0" fontId="7" fillId="0" borderId="15" xfId="7" applyFont="1" applyFill="1" applyBorder="1" applyAlignment="1" applyProtection="1">
      <alignment horizontal="left" vertical="center"/>
    </xf>
    <xf numFmtId="42" fontId="7" fillId="0" borderId="33" xfId="7" applyNumberFormat="1" applyFont="1" applyFill="1" applyBorder="1" applyAlignment="1" applyProtection="1">
      <alignment horizontal="left" vertical="center"/>
    </xf>
    <xf numFmtId="49" fontId="7" fillId="0" borderId="17" xfId="7" applyNumberFormat="1" applyFont="1" applyFill="1" applyBorder="1" applyAlignment="1" applyProtection="1">
      <alignment vertical="center" wrapText="1" shrinkToFit="1"/>
    </xf>
    <xf numFmtId="49" fontId="7" fillId="0" borderId="27" xfId="7" applyNumberFormat="1" applyFont="1" applyFill="1" applyBorder="1" applyAlignment="1" applyProtection="1">
      <alignment vertical="center" wrapText="1" shrinkToFit="1"/>
    </xf>
    <xf numFmtId="0" fontId="7" fillId="0" borderId="37" xfId="6" applyNumberFormat="1" applyFont="1" applyBorder="1" applyAlignment="1" applyProtection="1">
      <alignment horizontal="center" vertical="center" wrapText="1"/>
    </xf>
    <xf numFmtId="0" fontId="7" fillId="0" borderId="73" xfId="6" applyNumberFormat="1" applyFont="1" applyBorder="1" applyAlignment="1" applyProtection="1">
      <alignment horizontal="center" vertical="center" wrapText="1"/>
    </xf>
    <xf numFmtId="0" fontId="7" fillId="0" borderId="12" xfId="6" applyNumberFormat="1" applyFont="1" applyBorder="1" applyAlignment="1" applyProtection="1">
      <alignment horizontal="center" vertical="center"/>
    </xf>
    <xf numFmtId="0" fontId="7" fillId="0" borderId="3" xfId="6" applyNumberFormat="1" applyFont="1" applyBorder="1" applyAlignment="1" applyProtection="1">
      <alignment horizontal="center" vertical="center"/>
    </xf>
    <xf numFmtId="0" fontId="7" fillId="0" borderId="11" xfId="6" applyNumberFormat="1" applyFont="1" applyBorder="1" applyAlignment="1" applyProtection="1">
      <alignment horizontal="center" vertical="center" wrapText="1"/>
    </xf>
    <xf numFmtId="0" fontId="7" fillId="0" borderId="36" xfId="6" applyNumberFormat="1" applyFont="1" applyFill="1" applyBorder="1" applyAlignment="1" applyProtection="1">
      <alignment horizontal="left" vertical="center" shrinkToFit="1"/>
    </xf>
    <xf numFmtId="0" fontId="7" fillId="0" borderId="17" xfId="6" applyNumberFormat="1" applyFont="1" applyFill="1" applyBorder="1" applyAlignment="1" applyProtection="1">
      <alignment horizontal="left" vertical="center" shrinkToFit="1"/>
    </xf>
    <xf numFmtId="0" fontId="7" fillId="0" borderId="47" xfId="6" applyNumberFormat="1" applyFont="1" applyFill="1" applyBorder="1" applyAlignment="1" applyProtection="1">
      <alignment horizontal="left" vertical="center" shrinkToFit="1"/>
    </xf>
    <xf numFmtId="0" fontId="7" fillId="0" borderId="22" xfId="6" applyNumberFormat="1" applyFont="1" applyBorder="1" applyAlignment="1" applyProtection="1">
      <alignment horizontal="center" vertical="center" wrapText="1"/>
    </xf>
    <xf numFmtId="0" fontId="7" fillId="0" borderId="37" xfId="6" applyNumberFormat="1" applyFont="1" applyFill="1" applyBorder="1" applyAlignment="1" applyProtection="1">
      <alignment horizontal="center" vertical="center" wrapText="1"/>
    </xf>
    <xf numFmtId="0" fontId="6" fillId="0" borderId="0" xfId="6" applyFont="1" applyFill="1" applyAlignment="1" applyProtection="1"/>
    <xf numFmtId="0" fontId="6" fillId="0" borderId="0" xfId="6" applyFont="1" applyFill="1" applyProtection="1"/>
    <xf numFmtId="49" fontId="7" fillId="0" borderId="4"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6" applyFont="1" applyFill="1" applyBorder="1" applyAlignment="1" applyProtection="1">
      <alignment horizontal="left" vertical="center"/>
    </xf>
    <xf numFmtId="0" fontId="7" fillId="0" borderId="3" xfId="6" applyNumberFormat="1" applyFont="1" applyBorder="1" applyAlignment="1" applyProtection="1">
      <alignment vertical="center"/>
    </xf>
    <xf numFmtId="0" fontId="7" fillId="0" borderId="52" xfId="6" applyNumberFormat="1" applyFont="1" applyBorder="1" applyAlignment="1" applyProtection="1">
      <alignment vertical="center"/>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6" applyNumberFormat="1" applyFont="1" applyBorder="1" applyAlignment="1" applyProtection="1">
      <alignment horizontal="center" vertical="center" wrapText="1"/>
    </xf>
    <xf numFmtId="0" fontId="7" fillId="0" borderId="47" xfId="6" applyNumberFormat="1" applyFont="1" applyBorder="1" applyAlignment="1" applyProtection="1">
      <alignment horizontal="center" vertical="center" wrapText="1"/>
    </xf>
    <xf numFmtId="0" fontId="7" fillId="0" borderId="0" xfId="0" applyFont="1" applyFill="1" applyProtection="1">
      <alignment vertical="center"/>
    </xf>
    <xf numFmtId="0" fontId="7" fillId="0" borderId="0" xfId="0" applyFont="1" applyBorder="1" applyAlignment="1" applyProtection="1">
      <alignment vertical="top"/>
    </xf>
    <xf numFmtId="0" fontId="7" fillId="0" borderId="0" xfId="5" applyFont="1" applyFill="1" applyBorder="1" applyAlignment="1" applyProtection="1">
      <alignment horizontal="left" vertical="center" wrapText="1"/>
    </xf>
    <xf numFmtId="0" fontId="7" fillId="0" borderId="0" xfId="0" applyFont="1" applyBorder="1" applyAlignment="1" applyProtection="1">
      <alignment vertical="center" wrapText="1"/>
    </xf>
    <xf numFmtId="0" fontId="7" fillId="0" borderId="0" xfId="0" applyFont="1" applyBorder="1" applyAlignment="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4" borderId="35"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3"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3" fillId="0" borderId="0" xfId="6" applyFont="1" applyAlignment="1" applyProtection="1">
      <alignment wrapText="1"/>
    </xf>
    <xf numFmtId="0" fontId="24" fillId="0" borderId="0" xfId="6" applyFont="1" applyProtection="1"/>
    <xf numFmtId="0" fontId="7" fillId="0" borderId="1" xfId="7" applyFont="1" applyFill="1" applyBorder="1" applyAlignment="1" applyProtection="1">
      <alignment horizontal="center" vertical="center" wrapText="1"/>
    </xf>
    <xf numFmtId="0" fontId="23" fillId="0" borderId="0" xfId="7" applyFont="1" applyProtection="1"/>
    <xf numFmtId="0" fontId="24" fillId="0" borderId="0" xfId="5" applyFont="1" applyProtection="1"/>
    <xf numFmtId="0" fontId="7" fillId="0" borderId="2" xfId="7" applyFont="1" applyFill="1" applyBorder="1" applyAlignment="1" applyProtection="1">
      <alignment horizontal="center" vertical="center" shrinkToFi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5" borderId="28" xfId="3" applyFont="1" applyFill="1" applyBorder="1" applyAlignment="1" applyProtection="1">
      <alignment horizontal="center" vertical="center"/>
      <protection locked="0"/>
    </xf>
    <xf numFmtId="0" fontId="7" fillId="5" borderId="7" xfId="3" applyFont="1" applyFill="1" applyBorder="1" applyAlignment="1" applyProtection="1">
      <alignment horizontal="center" vertical="center"/>
      <protection locked="0"/>
    </xf>
    <xf numFmtId="0" fontId="7" fillId="5" borderId="37" xfId="3" applyFont="1" applyFill="1" applyBorder="1" applyAlignment="1" applyProtection="1">
      <alignment horizontal="center" vertical="center"/>
      <protection locked="0"/>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13" fillId="0" borderId="4" xfId="3" applyFont="1" applyFill="1" applyBorder="1" applyAlignment="1" applyProtection="1">
      <alignment vertical="center"/>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shrinkToFit="1"/>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0" fontId="7" fillId="0" borderId="71" xfId="6" applyFont="1" applyFill="1" applyBorder="1" applyAlignment="1" applyProtection="1">
      <alignment horizontal="center" vertical="center" shrinkToFit="1"/>
    </xf>
    <xf numFmtId="0" fontId="7" fillId="0" borderId="24" xfId="6" applyFont="1" applyFill="1" applyBorder="1" applyAlignment="1" applyProtection="1">
      <alignment horizontal="center" vertical="center" shrinkToFit="1"/>
    </xf>
    <xf numFmtId="0" fontId="7" fillId="0" borderId="32" xfId="6" applyFont="1" applyBorder="1" applyAlignment="1" applyProtection="1">
      <alignment horizontal="center" vertical="center" shrinkToFit="1"/>
    </xf>
    <xf numFmtId="0" fontId="7" fillId="0" borderId="24" xfId="6" applyFont="1" applyBorder="1" applyAlignment="1" applyProtection="1">
      <alignment horizontal="center" vertical="center" shrinkToFit="1"/>
    </xf>
    <xf numFmtId="180" fontId="7" fillId="5" borderId="48" xfId="6" applyNumberFormat="1" applyFont="1" applyFill="1" applyBorder="1" applyAlignment="1" applyProtection="1">
      <alignment horizontal="center" vertical="center"/>
      <protection locked="0"/>
    </xf>
    <xf numFmtId="180" fontId="7" fillId="5" borderId="47" xfId="6" applyNumberFormat="1" applyFont="1" applyFill="1" applyBorder="1" applyAlignment="1" applyProtection="1">
      <alignment horizontal="center" vertical="center"/>
      <protection locked="0"/>
    </xf>
    <xf numFmtId="180" fontId="7" fillId="0" borderId="48" xfId="6" applyNumberFormat="1" applyFont="1" applyFill="1" applyBorder="1" applyAlignment="1" applyProtection="1">
      <alignment vertical="center" wrapText="1"/>
      <protection locked="0"/>
    </xf>
    <xf numFmtId="180" fontId="7" fillId="0" borderId="17" xfId="6" applyNumberFormat="1" applyFont="1" applyFill="1" applyBorder="1" applyAlignment="1" applyProtection="1">
      <alignment vertical="center" wrapText="1"/>
      <protection locked="0"/>
    </xf>
    <xf numFmtId="180" fontId="7" fillId="0" borderId="27" xfId="6" applyNumberFormat="1" applyFont="1" applyFill="1" applyBorder="1" applyAlignment="1" applyProtection="1">
      <alignment vertical="center" wrapText="1"/>
      <protection locked="0"/>
    </xf>
    <xf numFmtId="0" fontId="7" fillId="3" borderId="9" xfId="6" applyFont="1" applyFill="1" applyBorder="1" applyAlignment="1" applyProtection="1">
      <alignment horizontal="center" vertical="center" textRotation="255" wrapText="1"/>
    </xf>
    <xf numFmtId="0" fontId="7" fillId="3" borderId="34" xfId="6" applyFont="1" applyFill="1" applyBorder="1" applyAlignment="1" applyProtection="1">
      <alignment horizontal="center" vertical="center" textRotation="255" wrapText="1"/>
    </xf>
    <xf numFmtId="0" fontId="7" fillId="3" borderId="40" xfId="6" applyFont="1" applyFill="1" applyBorder="1" applyAlignment="1" applyProtection="1">
      <alignment horizontal="center" vertical="center" textRotation="255" wrapText="1"/>
    </xf>
    <xf numFmtId="0" fontId="7" fillId="3" borderId="2" xfId="6" applyFont="1" applyFill="1" applyBorder="1" applyAlignment="1" applyProtection="1">
      <alignment horizontal="center" vertical="center" wrapText="1"/>
    </xf>
    <xf numFmtId="0" fontId="7" fillId="3" borderId="5" xfId="6" applyFont="1" applyFill="1" applyBorder="1" applyAlignment="1" applyProtection="1">
      <alignment horizontal="center" vertical="center" wrapText="1"/>
    </xf>
    <xf numFmtId="0" fontId="7" fillId="0" borderId="6" xfId="6" applyFont="1" applyBorder="1" applyAlignment="1" applyProtection="1">
      <alignment horizontal="center" vertical="center"/>
    </xf>
    <xf numFmtId="0" fontId="7" fillId="0" borderId="43" xfId="6" applyFont="1" applyBorder="1" applyAlignment="1" applyProtection="1">
      <alignment horizontal="center" vertical="center"/>
    </xf>
    <xf numFmtId="0" fontId="7" fillId="2" borderId="30" xfId="6" applyFont="1" applyFill="1" applyBorder="1" applyAlignment="1" applyProtection="1">
      <alignment horizontal="center" vertical="center"/>
      <protection locked="0"/>
    </xf>
    <xf numFmtId="0" fontId="7" fillId="2" borderId="17"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3" borderId="4" xfId="6" applyFont="1" applyFill="1" applyBorder="1" applyAlignment="1" applyProtection="1">
      <alignment horizontal="center" vertical="center" wrapText="1"/>
    </xf>
    <xf numFmtId="0" fontId="7" fillId="0" borderId="2" xfId="6" applyFont="1" applyBorder="1" applyAlignment="1" applyProtection="1">
      <alignment horizontal="center" vertical="center" wrapText="1"/>
    </xf>
    <xf numFmtId="0" fontId="7" fillId="0" borderId="7" xfId="6" applyFont="1" applyBorder="1" applyAlignment="1" applyProtection="1">
      <alignment horizontal="center" vertical="center" wrapText="1"/>
    </xf>
    <xf numFmtId="0" fontId="7" fillId="5" borderId="33" xfId="6" applyFont="1" applyFill="1" applyBorder="1" applyAlignment="1" applyProtection="1">
      <alignment horizontal="center" vertical="center" wrapText="1"/>
      <protection locked="0"/>
    </xf>
    <xf numFmtId="0" fontId="7" fillId="5" borderId="64" xfId="6" applyFont="1" applyFill="1" applyBorder="1" applyAlignment="1" applyProtection="1">
      <alignment horizontal="center" vertical="center" wrapText="1"/>
      <protection locked="0"/>
    </xf>
    <xf numFmtId="49" fontId="7" fillId="0" borderId="13" xfId="6" applyNumberFormat="1"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wrapText="1"/>
    </xf>
    <xf numFmtId="49" fontId="7" fillId="0" borderId="37" xfId="6" applyNumberFormat="1" applyFont="1" applyFill="1" applyBorder="1" applyAlignment="1" applyProtection="1">
      <alignment horizontal="center" vertical="center" wrapText="1"/>
    </xf>
    <xf numFmtId="0" fontId="7" fillId="0" borderId="6" xfId="6" applyFont="1" applyFill="1" applyBorder="1" applyAlignment="1" applyProtection="1">
      <alignment horizontal="center" vertical="center" wrapText="1"/>
    </xf>
    <xf numFmtId="0" fontId="7" fillId="0" borderId="3" xfId="6" applyFont="1" applyFill="1" applyBorder="1" applyAlignment="1" applyProtection="1">
      <alignment horizontal="center" vertical="center" wrapText="1"/>
    </xf>
    <xf numFmtId="0" fontId="7" fillId="0" borderId="0" xfId="6" applyFont="1" applyFill="1" applyBorder="1" applyAlignment="1" applyProtection="1">
      <alignment horizontal="center" vertical="center" wrapText="1"/>
    </xf>
    <xf numFmtId="0" fontId="7" fillId="0" borderId="8" xfId="6" applyFont="1" applyFill="1" applyBorder="1" applyAlignment="1" applyProtection="1">
      <alignment horizontal="center" vertical="center" wrapText="1"/>
    </xf>
    <xf numFmtId="0" fontId="7" fillId="0" borderId="40" xfId="6" applyFont="1" applyFill="1" applyBorder="1" applyAlignment="1" applyProtection="1">
      <alignment horizontal="center" vertical="center" wrapText="1"/>
    </xf>
    <xf numFmtId="0" fontId="7" fillId="0" borderId="6" xfId="6" applyFont="1" applyFill="1" applyBorder="1" applyAlignment="1" applyProtection="1">
      <alignment horizontal="center" vertical="center"/>
    </xf>
    <xf numFmtId="49" fontId="7" fillId="0" borderId="30" xfId="6" applyNumberFormat="1" applyFont="1" applyFill="1" applyBorder="1" applyAlignment="1" applyProtection="1">
      <alignment horizontal="left" vertical="center" shrinkToFit="1"/>
      <protection locked="0"/>
    </xf>
    <xf numFmtId="49" fontId="7" fillId="0" borderId="17" xfId="6" applyNumberFormat="1" applyFont="1" applyFill="1" applyBorder="1" applyAlignment="1" applyProtection="1">
      <alignment horizontal="left" vertical="center" shrinkToFit="1"/>
      <protection locked="0"/>
    </xf>
    <xf numFmtId="49" fontId="7" fillId="0" borderId="27" xfId="6" applyNumberFormat="1" applyFont="1" applyFill="1" applyBorder="1" applyAlignment="1" applyProtection="1">
      <alignment horizontal="left" vertical="center" shrinkToFit="1"/>
      <protection locked="0"/>
    </xf>
    <xf numFmtId="42" fontId="7" fillId="0" borderId="30" xfId="7" applyNumberFormat="1" applyFont="1" applyFill="1" applyBorder="1" applyAlignment="1" applyProtection="1">
      <alignment horizontal="right" vertical="center"/>
      <protection locked="0"/>
    </xf>
    <xf numFmtId="42" fontId="7" fillId="0" borderId="17" xfId="7" applyNumberFormat="1" applyFont="1" applyFill="1" applyBorder="1" applyAlignment="1" applyProtection="1">
      <alignment horizontal="right" vertical="center"/>
      <protection locked="0"/>
    </xf>
    <xf numFmtId="42" fontId="7" fillId="0" borderId="27" xfId="7" applyNumberFormat="1" applyFont="1" applyFill="1" applyBorder="1" applyAlignment="1" applyProtection="1">
      <alignment horizontal="right" vertical="center"/>
      <protection locked="0"/>
    </xf>
    <xf numFmtId="178" fontId="7" fillId="0" borderId="33" xfId="6" applyNumberFormat="1" applyFont="1" applyBorder="1" applyAlignment="1" applyProtection="1">
      <alignment horizontal="left" vertical="center"/>
    </xf>
    <xf numFmtId="178" fontId="7" fillId="0" borderId="36" xfId="6" applyNumberFormat="1" applyFont="1" applyBorder="1" applyAlignment="1" applyProtection="1">
      <alignment horizontal="left" vertical="center"/>
    </xf>
    <xf numFmtId="178" fontId="7" fillId="0" borderId="52" xfId="6" applyNumberFormat="1" applyFont="1" applyBorder="1" applyAlignment="1" applyProtection="1">
      <alignment horizontal="left" vertical="center"/>
    </xf>
    <xf numFmtId="0" fontId="7" fillId="0" borderId="38" xfId="6" applyFont="1" applyFill="1" applyBorder="1" applyAlignment="1" applyProtection="1">
      <alignment horizontal="right" vertical="center"/>
    </xf>
    <xf numFmtId="0" fontId="7" fillId="0" borderId="53" xfId="6" applyFont="1" applyFill="1" applyBorder="1" applyAlignment="1" applyProtection="1">
      <alignment horizontal="right" vertical="center"/>
    </xf>
    <xf numFmtId="0" fontId="7" fillId="0" borderId="39" xfId="6" applyFont="1" applyFill="1" applyBorder="1" applyAlignment="1" applyProtection="1">
      <alignment horizontal="right" vertical="center"/>
    </xf>
    <xf numFmtId="9" fontId="7" fillId="0" borderId="30" xfId="6" applyNumberFormat="1" applyFont="1" applyFill="1" applyBorder="1" applyAlignment="1" applyProtection="1">
      <alignment horizontal="center" vertical="center"/>
      <protection locked="0"/>
    </xf>
    <xf numFmtId="9" fontId="7" fillId="0" borderId="17" xfId="6" applyNumberFormat="1" applyFont="1" applyFill="1" applyBorder="1" applyAlignment="1" applyProtection="1">
      <alignment horizontal="center" vertical="center"/>
      <protection locked="0"/>
    </xf>
    <xf numFmtId="9" fontId="7" fillId="0" borderId="27" xfId="6" applyNumberFormat="1" applyFont="1" applyFill="1" applyBorder="1" applyAlignment="1" applyProtection="1">
      <alignment horizontal="center" vertical="center"/>
      <protection locked="0"/>
    </xf>
    <xf numFmtId="49" fontId="7" fillId="0" borderId="30" xfId="6" applyNumberFormat="1" applyFont="1" applyFill="1" applyBorder="1" applyAlignment="1" applyProtection="1">
      <alignment horizontal="left" vertical="center"/>
      <protection locked="0"/>
    </xf>
    <xf numFmtId="49" fontId="7" fillId="0" borderId="17" xfId="6" applyNumberFormat="1" applyFont="1" applyFill="1" applyBorder="1" applyAlignment="1" applyProtection="1">
      <alignment horizontal="left" vertical="center"/>
      <protection locked="0"/>
    </xf>
    <xf numFmtId="49" fontId="7" fillId="0" borderId="27" xfId="6" applyNumberFormat="1"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182" fontId="7" fillId="0" borderId="30" xfId="6" applyNumberFormat="1" applyFont="1" applyFill="1" applyBorder="1" applyAlignment="1" applyProtection="1">
      <alignment horizontal="center" vertical="center"/>
      <protection locked="0"/>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43" xfId="6" applyFont="1" applyFill="1" applyBorder="1" applyAlignment="1" applyProtection="1">
      <alignment horizontal="center" vertical="center"/>
    </xf>
    <xf numFmtId="0" fontId="7" fillId="2" borderId="49" xfId="6" applyFont="1" applyFill="1" applyBorder="1" applyAlignment="1" applyProtection="1">
      <alignment horizontal="center" vertical="center"/>
      <protection locked="0"/>
    </xf>
    <xf numFmtId="0" fontId="7" fillId="2" borderId="50" xfId="6" applyFont="1" applyFill="1" applyBorder="1" applyAlignment="1" applyProtection="1">
      <alignment horizontal="center" vertical="center"/>
      <protection locked="0"/>
    </xf>
    <xf numFmtId="0" fontId="7" fillId="2" borderId="51" xfId="6" applyFont="1" applyFill="1" applyBorder="1" applyAlignment="1" applyProtection="1">
      <alignment horizontal="center" vertical="center"/>
      <protection locked="0"/>
    </xf>
    <xf numFmtId="0" fontId="6" fillId="0" borderId="61" xfId="6" applyFont="1" applyFill="1" applyBorder="1" applyAlignment="1" applyProtection="1">
      <alignment horizontal="center" vertical="center" wrapText="1"/>
    </xf>
    <xf numFmtId="0" fontId="6" fillId="0" borderId="62" xfId="6" applyFont="1" applyFill="1" applyBorder="1" applyAlignment="1" applyProtection="1">
      <alignment horizontal="center" vertical="center" wrapText="1"/>
    </xf>
    <xf numFmtId="0" fontId="6" fillId="0" borderId="48" xfId="6" applyFont="1" applyFill="1" applyBorder="1" applyAlignment="1" applyProtection="1">
      <alignment horizontal="center" vertical="center" wrapText="1"/>
    </xf>
    <xf numFmtId="0" fontId="7" fillId="5" borderId="30" xfId="6" applyFont="1" applyFill="1" applyBorder="1" applyAlignment="1" applyProtection="1">
      <alignment horizontal="center" vertical="center" wrapText="1"/>
      <protection locked="0"/>
    </xf>
    <xf numFmtId="0" fontId="7" fillId="5" borderId="17" xfId="6" applyFont="1" applyFill="1" applyBorder="1" applyAlignment="1" applyProtection="1">
      <alignment horizontal="center" vertical="center" wrapText="1"/>
      <protection locked="0"/>
    </xf>
    <xf numFmtId="0" fontId="7" fillId="5" borderId="27" xfId="6" applyFont="1" applyFill="1" applyBorder="1" applyAlignment="1" applyProtection="1">
      <alignment horizontal="center" vertical="center" wrapText="1"/>
      <protection locked="0"/>
    </xf>
    <xf numFmtId="0" fontId="7" fillId="0" borderId="2" xfId="6" applyFont="1" applyFill="1" applyBorder="1" applyAlignment="1" applyProtection="1">
      <alignment horizontal="center" vertical="center" wrapText="1"/>
    </xf>
    <xf numFmtId="0" fontId="7" fillId="0" borderId="37" xfId="6" applyFont="1" applyFill="1" applyBorder="1" applyAlignment="1" applyProtection="1">
      <alignment horizontal="center" vertical="center"/>
    </xf>
    <xf numFmtId="0" fontId="7" fillId="0" borderId="30" xfId="6" applyFont="1" applyFill="1" applyBorder="1" applyAlignment="1" applyProtection="1">
      <alignment horizontal="left" vertical="center" wrapText="1"/>
      <protection locked="0"/>
    </xf>
    <xf numFmtId="0" fontId="7" fillId="0" borderId="17" xfId="6" applyFont="1" applyFill="1" applyBorder="1" applyAlignment="1" applyProtection="1">
      <alignment horizontal="left" vertical="center" wrapText="1"/>
      <protection locked="0"/>
    </xf>
    <xf numFmtId="0" fontId="7" fillId="0" borderId="27" xfId="6" applyFont="1" applyFill="1" applyBorder="1" applyAlignment="1" applyProtection="1">
      <alignment horizontal="left" vertical="center" wrapText="1"/>
      <protection locked="0"/>
    </xf>
    <xf numFmtId="0" fontId="7" fillId="0" borderId="6" xfId="6" applyFont="1" applyFill="1" applyBorder="1" applyAlignment="1" applyProtection="1">
      <alignment vertical="center"/>
    </xf>
    <xf numFmtId="0" fontId="7" fillId="0" borderId="3"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43" xfId="6" applyFont="1" applyFill="1" applyBorder="1" applyAlignment="1" applyProtection="1">
      <alignment vertical="center"/>
    </xf>
    <xf numFmtId="0" fontId="7" fillId="3" borderId="2" xfId="6" applyFont="1" applyFill="1" applyBorder="1" applyAlignment="1" applyProtection="1">
      <alignment horizontal="left" vertical="center" wrapText="1"/>
    </xf>
    <xf numFmtId="0" fontId="7" fillId="3" borderId="7" xfId="6" applyFont="1" applyFill="1" applyBorder="1" applyAlignment="1" applyProtection="1">
      <alignment horizontal="left" vertical="center" wrapText="1"/>
    </xf>
    <xf numFmtId="0" fontId="7" fillId="3" borderId="5" xfId="6" applyFont="1" applyFill="1" applyBorder="1" applyAlignment="1" applyProtection="1">
      <alignment horizontal="left" vertical="center" wrapText="1"/>
    </xf>
    <xf numFmtId="0" fontId="7" fillId="0" borderId="37" xfId="6"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7" applyFont="1" applyFill="1" applyBorder="1" applyAlignment="1" applyProtection="1">
      <alignment horizontal="center" vertical="center"/>
    </xf>
    <xf numFmtId="0" fontId="10" fillId="0" borderId="66" xfId="7"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7" applyFont="1" applyBorder="1" applyAlignment="1" applyProtection="1">
      <alignment horizontal="left" vertical="center" wrapText="1"/>
    </xf>
    <xf numFmtId="0" fontId="7" fillId="0" borderId="16" xfId="7" applyFont="1" applyBorder="1" applyAlignment="1" applyProtection="1">
      <alignment vertical="center" wrapText="1"/>
    </xf>
    <xf numFmtId="0" fontId="7" fillId="0" borderId="10" xfId="7" applyFont="1" applyBorder="1" applyAlignment="1" applyProtection="1">
      <alignment vertical="center" wrapText="1"/>
    </xf>
    <xf numFmtId="0" fontId="7" fillId="0" borderId="6" xfId="7" applyFont="1" applyBorder="1" applyAlignment="1" applyProtection="1">
      <alignment horizontal="left" vertical="center" wrapText="1"/>
    </xf>
    <xf numFmtId="0" fontId="7" fillId="0" borderId="3" xfId="7" applyFont="1" applyBorder="1" applyAlignment="1" applyProtection="1">
      <alignment vertical="center" wrapText="1"/>
    </xf>
    <xf numFmtId="0" fontId="7" fillId="0" borderId="8" xfId="7" applyFont="1" applyBorder="1" applyAlignment="1" applyProtection="1">
      <alignment vertical="center" wrapText="1"/>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2" borderId="30"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pplyProtection="1">
      <alignment horizontal="center" vertical="center"/>
    </xf>
    <xf numFmtId="0" fontId="7" fillId="6" borderId="54" xfId="7" applyFont="1" applyFill="1" applyBorder="1" applyAlignment="1" applyProtection="1">
      <alignment horizontal="center" vertical="center"/>
    </xf>
    <xf numFmtId="182" fontId="7" fillId="0" borderId="17" xfId="7" applyNumberFormat="1" applyFont="1" applyFill="1" applyBorder="1" applyAlignment="1" applyProtection="1">
      <alignment horizontal="center" vertical="center"/>
      <protection locked="0"/>
    </xf>
    <xf numFmtId="182" fontId="7" fillId="0" borderId="27" xfId="7" applyNumberFormat="1" applyFont="1" applyFill="1" applyBorder="1" applyAlignment="1" applyProtection="1">
      <alignment horizontal="center" vertical="center"/>
      <protection locked="0"/>
    </xf>
    <xf numFmtId="0" fontId="7" fillId="0" borderId="30" xfId="7" applyFont="1" applyFill="1" applyBorder="1" applyAlignment="1" applyProtection="1">
      <alignment horizontal="left" vertical="center" shrinkToFit="1"/>
      <protection locked="0"/>
    </xf>
    <xf numFmtId="0" fontId="7" fillId="0" borderId="17" xfId="7" applyFont="1" applyFill="1" applyBorder="1" applyAlignment="1" applyProtection="1">
      <alignment horizontal="left" vertical="center" shrinkToFit="1"/>
      <protection locked="0"/>
    </xf>
    <xf numFmtId="0" fontId="7" fillId="0" borderId="27" xfId="7" applyFont="1" applyFill="1" applyBorder="1" applyAlignment="1" applyProtection="1">
      <alignment horizontal="left" vertical="center" shrinkToFit="1"/>
      <protection locked="0"/>
    </xf>
    <xf numFmtId="0" fontId="7" fillId="0" borderId="0" xfId="6" applyFont="1" applyFill="1" applyBorder="1" applyAlignment="1" applyProtection="1">
      <alignment horizontal="right" vertical="center"/>
    </xf>
    <xf numFmtId="0" fontId="7" fillId="0" borderId="3" xfId="6" applyFont="1" applyFill="1" applyBorder="1" applyAlignment="1" applyProtection="1">
      <alignment horizontal="right" vertical="center"/>
    </xf>
    <xf numFmtId="9" fontId="7" fillId="0" borderId="33" xfId="7" applyNumberFormat="1" applyFont="1" applyFill="1" applyBorder="1" applyAlignment="1" applyProtection="1">
      <alignment horizontal="center" vertical="center" shrinkToFit="1"/>
      <protection locked="0"/>
    </xf>
    <xf numFmtId="9" fontId="7" fillId="0" borderId="64" xfId="7" applyNumberFormat="1" applyFont="1" applyFill="1" applyBorder="1" applyAlignment="1" applyProtection="1">
      <alignment horizontal="center" vertical="center" shrinkToFit="1"/>
      <protection locked="0"/>
    </xf>
    <xf numFmtId="0" fontId="7" fillId="0" borderId="19" xfId="7" applyFont="1" applyFill="1" applyBorder="1" applyAlignment="1" applyProtection="1">
      <alignment vertical="center"/>
    </xf>
    <xf numFmtId="0" fontId="7" fillId="0" borderId="0" xfId="7" applyFont="1" applyFill="1" applyBorder="1" applyAlignment="1" applyProtection="1">
      <alignment vertical="center"/>
    </xf>
    <xf numFmtId="0" fontId="7" fillId="0" borderId="14" xfId="7" applyFont="1" applyFill="1" applyBorder="1" applyAlignment="1" applyProtection="1">
      <alignment vertical="center"/>
    </xf>
    <xf numFmtId="49" fontId="7" fillId="0" borderId="30" xfId="7" applyNumberFormat="1" applyFont="1" applyFill="1" applyBorder="1" applyAlignment="1" applyProtection="1">
      <alignment horizontal="center" vertical="center" shrinkToFit="1"/>
      <protection locked="0"/>
    </xf>
    <xf numFmtId="49" fontId="7" fillId="0" borderId="27" xfId="7" applyNumberFormat="1" applyFont="1" applyFill="1" applyBorder="1" applyAlignment="1" applyProtection="1">
      <alignment horizontal="center" vertical="center" shrinkToFit="1"/>
      <protection locked="0"/>
    </xf>
    <xf numFmtId="0" fontId="7" fillId="0" borderId="2" xfId="7" applyFont="1" applyFill="1" applyBorder="1" applyAlignment="1" applyProtection="1">
      <alignment horizontal="center" vertical="center"/>
    </xf>
    <xf numFmtId="0" fontId="7" fillId="0" borderId="16" xfId="7" applyFont="1" applyFill="1" applyBorder="1" applyAlignment="1" applyProtection="1">
      <alignment horizontal="center" vertical="center"/>
    </xf>
    <xf numFmtId="0" fontId="7" fillId="0" borderId="0" xfId="7" applyFont="1" applyFill="1" applyBorder="1" applyAlignment="1" applyProtection="1">
      <alignment horizontal="center" vertical="center"/>
    </xf>
    <xf numFmtId="0" fontId="7" fillId="0" borderId="3" xfId="7" applyFont="1" applyFill="1" applyBorder="1" applyAlignment="1" applyProtection="1">
      <alignment horizontal="center" vertical="center"/>
    </xf>
    <xf numFmtId="0" fontId="7" fillId="0" borderId="7" xfId="7" applyFont="1" applyFill="1" applyBorder="1" applyAlignment="1" applyProtection="1">
      <alignment horizontal="center" vertical="center"/>
    </xf>
    <xf numFmtId="0" fontId="7" fillId="0" borderId="5" xfId="7" applyFont="1" applyFill="1" applyBorder="1" applyAlignment="1" applyProtection="1">
      <alignment horizontal="center" vertical="center"/>
    </xf>
    <xf numFmtId="42" fontId="7" fillId="0" borderId="30" xfId="7" applyNumberFormat="1" applyFont="1" applyFill="1" applyBorder="1" applyAlignment="1" applyProtection="1">
      <alignment horizontal="left" vertical="center"/>
      <protection locked="0"/>
    </xf>
    <xf numFmtId="42" fontId="7" fillId="0" borderId="27" xfId="7" applyNumberFormat="1" applyFont="1" applyFill="1" applyBorder="1" applyAlignment="1" applyProtection="1">
      <alignment horizontal="left" vertical="center"/>
      <protection locked="0"/>
    </xf>
    <xf numFmtId="42" fontId="7" fillId="0" borderId="36" xfId="7" applyNumberFormat="1" applyFont="1" applyFill="1" applyBorder="1" applyAlignment="1" applyProtection="1">
      <alignment horizontal="left" vertical="center"/>
    </xf>
    <xf numFmtId="42" fontId="7" fillId="0" borderId="52" xfId="7" applyNumberFormat="1" applyFont="1" applyFill="1" applyBorder="1" applyAlignment="1" applyProtection="1">
      <alignment horizontal="left" vertical="center"/>
    </xf>
    <xf numFmtId="0" fontId="7" fillId="0" borderId="30" xfId="7" applyFont="1" applyFill="1" applyBorder="1" applyAlignment="1" applyProtection="1">
      <alignment horizontal="left" vertical="center"/>
      <protection locked="0"/>
    </xf>
    <xf numFmtId="0" fontId="7" fillId="0" borderId="17" xfId="7" applyFont="1" applyFill="1" applyBorder="1" applyAlignment="1" applyProtection="1">
      <alignment horizontal="left" vertical="center"/>
      <protection locked="0"/>
    </xf>
    <xf numFmtId="0" fontId="7" fillId="0" borderId="27" xfId="7" applyFont="1" applyFill="1" applyBorder="1" applyAlignment="1" applyProtection="1">
      <alignment horizontal="left" vertical="center"/>
      <protection locked="0"/>
    </xf>
    <xf numFmtId="49" fontId="7" fillId="0" borderId="30" xfId="7" applyNumberFormat="1" applyFont="1" applyFill="1" applyBorder="1" applyAlignment="1" applyProtection="1">
      <alignment horizontal="left" vertical="top" wrapText="1"/>
      <protection locked="0"/>
    </xf>
    <xf numFmtId="49" fontId="7" fillId="0" borderId="17" xfId="7" applyNumberFormat="1" applyFont="1" applyFill="1" applyBorder="1" applyAlignment="1" applyProtection="1">
      <alignment horizontal="left" vertical="top" wrapText="1"/>
      <protection locked="0"/>
    </xf>
    <xf numFmtId="49" fontId="7" fillId="0" borderId="27" xfId="7" applyNumberFormat="1" applyFont="1" applyFill="1" applyBorder="1" applyAlignment="1" applyProtection="1">
      <alignment horizontal="left" vertical="top" wrapText="1"/>
      <protection locked="0"/>
    </xf>
    <xf numFmtId="0" fontId="7" fillId="0" borderId="30" xfId="7"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7" applyNumberFormat="1" applyFont="1" applyFill="1" applyBorder="1" applyAlignment="1" applyProtection="1">
      <alignment horizontal="center" vertical="center"/>
      <protection locked="0"/>
    </xf>
    <xf numFmtId="0" fontId="7" fillId="3" borderId="1" xfId="7" applyFont="1" applyFill="1" applyBorder="1" applyAlignment="1" applyProtection="1">
      <alignment horizontal="left" vertical="center" wrapText="1"/>
    </xf>
    <xf numFmtId="0" fontId="7" fillId="3" borderId="16" xfId="7" applyFont="1" applyFill="1" applyBorder="1" applyAlignment="1" applyProtection="1">
      <alignment horizontal="left" vertical="center" wrapText="1"/>
    </xf>
    <xf numFmtId="0" fontId="7" fillId="3" borderId="10" xfId="7" applyFont="1" applyFill="1" applyBorder="1" applyAlignment="1" applyProtection="1">
      <alignment horizontal="left" vertical="center" wrapText="1"/>
    </xf>
    <xf numFmtId="0" fontId="7" fillId="3" borderId="23" xfId="7" applyFont="1" applyFill="1" applyBorder="1" applyAlignment="1" applyProtection="1">
      <alignment horizontal="left" vertical="center" wrapText="1"/>
    </xf>
    <xf numFmtId="0" fontId="7" fillId="3" borderId="0" xfId="7" applyFont="1" applyFill="1" applyBorder="1" applyAlignment="1" applyProtection="1">
      <alignment horizontal="left" vertical="center" wrapText="1"/>
    </xf>
    <xf numFmtId="0" fontId="7" fillId="3" borderId="14" xfId="7" applyFont="1" applyFill="1" applyBorder="1" applyAlignment="1" applyProtection="1">
      <alignment horizontal="left" vertical="center" wrapText="1"/>
    </xf>
    <xf numFmtId="0" fontId="7" fillId="3" borderId="6" xfId="7" applyFont="1" applyFill="1" applyBorder="1" applyAlignment="1" applyProtection="1">
      <alignment horizontal="left" vertical="center" wrapText="1"/>
    </xf>
    <xf numFmtId="0" fontId="7" fillId="3" borderId="3" xfId="7" applyFont="1" applyFill="1" applyBorder="1" applyAlignment="1" applyProtection="1">
      <alignment horizontal="left" vertical="center" wrapText="1"/>
    </xf>
    <xf numFmtId="0" fontId="7" fillId="3" borderId="8" xfId="7" applyFont="1" applyFill="1" applyBorder="1" applyAlignment="1" applyProtection="1">
      <alignment horizontal="left" vertical="center" wrapText="1"/>
    </xf>
    <xf numFmtId="180" fontId="7" fillId="0" borderId="13" xfId="7" applyNumberFormat="1" applyFont="1" applyBorder="1" applyAlignment="1" applyProtection="1">
      <alignment horizontal="center" vertical="center"/>
    </xf>
    <xf numFmtId="180" fontId="7" fillId="0" borderId="3" xfId="7" applyNumberFormat="1" applyFont="1" applyBorder="1" applyAlignment="1" applyProtection="1">
      <alignment horizontal="center" vertical="center"/>
    </xf>
    <xf numFmtId="0" fontId="7" fillId="2" borderId="1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pplyProtection="1">
      <alignment horizontal="center" vertical="center" textRotation="255" wrapText="1"/>
    </xf>
    <xf numFmtId="0" fontId="7" fillId="3" borderId="10" xfId="7" applyFont="1" applyFill="1" applyBorder="1" applyAlignment="1" applyProtection="1">
      <alignment horizontal="center" vertical="center" textRotation="255" wrapText="1"/>
    </xf>
    <xf numFmtId="0" fontId="7" fillId="3" borderId="23" xfId="7" applyFont="1" applyFill="1" applyBorder="1" applyAlignment="1" applyProtection="1">
      <alignment horizontal="center" vertical="center" textRotation="255" wrapText="1"/>
    </xf>
    <xf numFmtId="0" fontId="7" fillId="3" borderId="14" xfId="7" applyFont="1" applyFill="1" applyBorder="1" applyAlignment="1" applyProtection="1">
      <alignment horizontal="center" vertical="center" textRotation="255" wrapText="1"/>
    </xf>
    <xf numFmtId="0" fontId="7" fillId="3" borderId="6" xfId="7" applyFont="1" applyFill="1" applyBorder="1" applyAlignment="1" applyProtection="1">
      <alignment horizontal="center" vertical="center" textRotation="255" wrapText="1"/>
    </xf>
    <xf numFmtId="0" fontId="7" fillId="3" borderId="8" xfId="7" applyFont="1" applyFill="1" applyBorder="1" applyAlignment="1" applyProtection="1">
      <alignment horizontal="center" vertical="center" textRotation="255" wrapText="1"/>
    </xf>
    <xf numFmtId="49" fontId="7" fillId="0" borderId="3" xfId="7" applyNumberFormat="1" applyFont="1" applyBorder="1" applyAlignment="1" applyProtection="1">
      <alignment horizontal="center" vertical="center" wrapText="1"/>
    </xf>
    <xf numFmtId="49" fontId="7" fillId="0" borderId="7" xfId="7" applyNumberFormat="1" applyFont="1" applyBorder="1" applyAlignment="1" applyProtection="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24" fillId="0" borderId="0" xfId="7" applyFont="1" applyProtection="1"/>
    <xf numFmtId="0" fontId="7" fillId="0" borderId="33" xfId="7" applyFont="1" applyFill="1" applyBorder="1" applyAlignment="1" applyProtection="1">
      <alignment horizontal="center" vertical="center"/>
    </xf>
    <xf numFmtId="0" fontId="7" fillId="0" borderId="36" xfId="7" applyFont="1" applyFill="1" applyBorder="1" applyAlignment="1" applyProtection="1">
      <alignment horizontal="center" vertical="center"/>
    </xf>
    <xf numFmtId="0" fontId="3" fillId="0" borderId="61" xfId="6" applyFont="1" applyFill="1" applyBorder="1" applyAlignment="1" applyProtection="1">
      <alignment horizontal="center" vertical="center" wrapText="1"/>
    </xf>
    <xf numFmtId="0" fontId="3" fillId="0" borderId="62" xfId="6" applyFont="1" applyFill="1" applyBorder="1" applyAlignment="1" applyProtection="1">
      <alignment horizontal="center" vertical="center"/>
    </xf>
    <xf numFmtId="0" fontId="3" fillId="0" borderId="48" xfId="6" applyFont="1" applyFill="1" applyBorder="1" applyAlignment="1" applyProtection="1">
      <alignment horizontal="center" vertical="center"/>
    </xf>
    <xf numFmtId="49" fontId="7" fillId="0" borderId="30" xfId="7" applyNumberFormat="1" applyFont="1" applyFill="1" applyBorder="1" applyAlignment="1" applyProtection="1">
      <alignment horizontal="left" vertical="center" wrapText="1" shrinkToFit="1"/>
      <protection locked="0"/>
    </xf>
    <xf numFmtId="49" fontId="7" fillId="0" borderId="17" xfId="7" applyNumberFormat="1" applyFont="1" applyFill="1" applyBorder="1" applyAlignment="1" applyProtection="1">
      <alignment horizontal="left" vertical="center" wrapText="1" shrinkToFit="1"/>
      <protection locked="0"/>
    </xf>
    <xf numFmtId="49" fontId="7" fillId="0" borderId="27" xfId="7" applyNumberFormat="1" applyFont="1" applyFill="1" applyBorder="1" applyAlignment="1" applyProtection="1">
      <alignment horizontal="left" vertical="center" wrapText="1" shrinkToFit="1"/>
      <protection locked="0"/>
    </xf>
    <xf numFmtId="187" fontId="7" fillId="5" borderId="30" xfId="7" applyNumberFormat="1" applyFont="1" applyFill="1" applyBorder="1" applyAlignment="1" applyProtection="1">
      <alignment horizontal="center" vertical="center"/>
      <protection locked="0"/>
    </xf>
    <xf numFmtId="187" fontId="7" fillId="5" borderId="17" xfId="7" applyNumberFormat="1" applyFont="1" applyFill="1" applyBorder="1" applyAlignment="1" applyProtection="1">
      <alignment horizontal="center" vertical="center"/>
      <protection locked="0"/>
    </xf>
    <xf numFmtId="187" fontId="7" fillId="5" borderId="27" xfId="7" applyNumberFormat="1" applyFont="1" applyFill="1" applyBorder="1" applyAlignment="1" applyProtection="1">
      <alignment horizontal="center" vertical="center"/>
      <protection locked="0"/>
    </xf>
    <xf numFmtId="0" fontId="7" fillId="2" borderId="30" xfId="8" applyFont="1" applyFill="1" applyBorder="1" applyAlignment="1" applyProtection="1">
      <alignment horizontal="center" vertical="center" wrapText="1" shrinkToFit="1"/>
      <protection locked="0"/>
    </xf>
    <xf numFmtId="0" fontId="7" fillId="2" borderId="17" xfId="8" applyFont="1" applyFill="1" applyBorder="1" applyAlignment="1" applyProtection="1">
      <alignment horizontal="center" vertical="center" wrapText="1" shrinkToFit="1"/>
      <protection locked="0"/>
    </xf>
    <xf numFmtId="0" fontId="7" fillId="2" borderId="27" xfId="8" applyFont="1" applyFill="1" applyBorder="1" applyAlignment="1" applyProtection="1">
      <alignment horizontal="center" vertical="center" wrapText="1" shrinkToFit="1"/>
      <protection locked="0"/>
    </xf>
    <xf numFmtId="0" fontId="7" fillId="0" borderId="17" xfId="7" applyFont="1" applyFill="1" applyBorder="1" applyAlignment="1" applyProtection="1">
      <alignment horizontal="center" vertical="center"/>
    </xf>
    <xf numFmtId="0" fontId="7" fillId="0" borderId="27" xfId="7" applyFont="1" applyFill="1" applyBorder="1" applyAlignment="1" applyProtection="1">
      <alignment horizontal="center" vertical="center"/>
    </xf>
    <xf numFmtId="187" fontId="7" fillId="0" borderId="30" xfId="7" applyNumberFormat="1" applyFont="1" applyFill="1" applyBorder="1" applyAlignment="1" applyProtection="1">
      <alignment horizontal="center" vertical="center"/>
      <protection locked="0"/>
    </xf>
    <xf numFmtId="187" fontId="7" fillId="0" borderId="17" xfId="7" applyNumberFormat="1" applyFont="1" applyFill="1" applyBorder="1" applyAlignment="1" applyProtection="1">
      <alignment horizontal="center" vertical="center"/>
      <protection locked="0"/>
    </xf>
    <xf numFmtId="187" fontId="7" fillId="0" borderId="27" xfId="7" applyNumberFormat="1" applyFont="1" applyFill="1" applyBorder="1" applyAlignment="1" applyProtection="1">
      <alignment horizontal="center" vertical="center"/>
      <protection locked="0"/>
    </xf>
    <xf numFmtId="14" fontId="7" fillId="2" borderId="30" xfId="9" applyNumberFormat="1" applyFont="1" applyFill="1" applyBorder="1" applyAlignment="1" applyProtection="1">
      <alignment horizontal="center" vertical="center"/>
      <protection locked="0"/>
    </xf>
    <xf numFmtId="14" fontId="7" fillId="2" borderId="17" xfId="9" applyNumberFormat="1" applyFont="1" applyFill="1" applyBorder="1" applyAlignment="1" applyProtection="1">
      <alignment horizontal="center" vertical="center"/>
      <protection locked="0"/>
    </xf>
    <xf numFmtId="14" fontId="7" fillId="2" borderId="27" xfId="9" applyNumberFormat="1" applyFont="1" applyFill="1" applyBorder="1" applyAlignment="1" applyProtection="1">
      <alignment horizontal="center" vertical="center"/>
      <protection locked="0"/>
    </xf>
    <xf numFmtId="0" fontId="7" fillId="3" borderId="1" xfId="6" applyFont="1" applyFill="1" applyBorder="1" applyAlignment="1" applyProtection="1">
      <alignment vertical="center" wrapText="1"/>
    </xf>
    <xf numFmtId="0" fontId="7" fillId="3" borderId="16" xfId="6" applyFont="1" applyFill="1" applyBorder="1" applyAlignment="1" applyProtection="1">
      <alignment vertical="center" wrapText="1"/>
    </xf>
    <xf numFmtId="0" fontId="7" fillId="3" borderId="10" xfId="6" applyFont="1" applyFill="1" applyBorder="1" applyAlignment="1" applyProtection="1">
      <alignment vertical="center" wrapText="1"/>
    </xf>
    <xf numFmtId="0" fontId="7" fillId="3" borderId="23" xfId="6" applyFont="1" applyFill="1" applyBorder="1" applyAlignment="1" applyProtection="1">
      <alignment vertical="center" wrapText="1"/>
    </xf>
    <xf numFmtId="0" fontId="7" fillId="3" borderId="0" xfId="6" applyFont="1" applyFill="1" applyBorder="1" applyAlignment="1" applyProtection="1">
      <alignment vertical="center" wrapText="1"/>
    </xf>
    <xf numFmtId="0" fontId="7" fillId="3" borderId="14" xfId="6" applyFont="1" applyFill="1" applyBorder="1" applyAlignment="1" applyProtection="1">
      <alignment vertical="center" wrapText="1"/>
    </xf>
    <xf numFmtId="49" fontId="7" fillId="3" borderId="9" xfId="6" applyNumberFormat="1" applyFont="1" applyFill="1" applyBorder="1" applyAlignment="1" applyProtection="1">
      <alignment horizontal="center" vertical="center" wrapText="1"/>
    </xf>
    <xf numFmtId="49" fontId="7" fillId="3" borderId="34" xfId="6" applyNumberFormat="1" applyFont="1" applyFill="1" applyBorder="1" applyAlignment="1" applyProtection="1">
      <alignment horizontal="center" vertical="center" wrapText="1"/>
    </xf>
    <xf numFmtId="0" fontId="7" fillId="2" borderId="30" xfId="6" applyNumberFormat="1" applyFont="1" applyFill="1" applyBorder="1" applyAlignment="1" applyProtection="1">
      <alignment horizontal="center" vertical="center" wrapText="1"/>
      <protection locked="0"/>
    </xf>
    <xf numFmtId="0" fontId="7" fillId="2" borderId="17" xfId="6" applyNumberFormat="1" applyFont="1" applyFill="1" applyBorder="1" applyAlignment="1" applyProtection="1">
      <alignment horizontal="center" vertical="center" wrapText="1"/>
      <protection locked="0"/>
    </xf>
    <xf numFmtId="0" fontId="7" fillId="2" borderId="27" xfId="6" applyNumberFormat="1" applyFont="1" applyFill="1" applyBorder="1" applyAlignment="1" applyProtection="1">
      <alignment horizontal="center" vertical="center" wrapText="1"/>
      <protection locked="0"/>
    </xf>
    <xf numFmtId="0" fontId="7" fillId="0" borderId="30" xfId="6" applyNumberFormat="1" applyFont="1" applyFill="1" applyBorder="1" applyAlignment="1" applyProtection="1">
      <alignment horizontal="left" vertical="center" wrapText="1" shrinkToFit="1"/>
    </xf>
    <xf numFmtId="0" fontId="7" fillId="0" borderId="17" xfId="6" applyNumberFormat="1" applyFont="1" applyFill="1" applyBorder="1" applyAlignment="1" applyProtection="1">
      <alignment horizontal="left" vertical="center" wrapText="1" shrinkToFit="1"/>
    </xf>
    <xf numFmtId="0" fontId="7" fillId="0" borderId="47" xfId="6" applyNumberFormat="1" applyFont="1" applyFill="1" applyBorder="1" applyAlignment="1" applyProtection="1">
      <alignment horizontal="left" vertical="center" wrapText="1" shrinkToFit="1"/>
    </xf>
    <xf numFmtId="0" fontId="7" fillId="0" borderId="30" xfId="6" applyNumberFormat="1" applyFont="1" applyFill="1" applyBorder="1" applyAlignment="1" applyProtection="1">
      <alignment horizontal="center" vertical="center" shrinkToFit="1"/>
      <protection locked="0"/>
    </xf>
    <xf numFmtId="0" fontId="7" fillId="0" borderId="17" xfId="6" applyNumberFormat="1" applyFont="1" applyFill="1" applyBorder="1" applyAlignment="1" applyProtection="1">
      <alignment horizontal="center" vertical="center" shrinkToFit="1"/>
      <protection locked="0"/>
    </xf>
    <xf numFmtId="0" fontId="7" fillId="0" borderId="27" xfId="6" applyNumberFormat="1" applyFont="1" applyFill="1" applyBorder="1" applyAlignment="1" applyProtection="1">
      <alignment horizontal="center" vertical="center" shrinkToFit="1"/>
      <protection locked="0"/>
    </xf>
    <xf numFmtId="0" fontId="7" fillId="0" borderId="79" xfId="6"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6" applyNumberFormat="1" applyFont="1" applyFill="1" applyBorder="1" applyAlignment="1" applyProtection="1">
      <alignment horizontal="center" vertical="center"/>
    </xf>
    <xf numFmtId="0" fontId="7" fillId="0" borderId="88" xfId="6"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6" applyNumberFormat="1" applyFont="1" applyFill="1" applyBorder="1" applyAlignment="1" applyProtection="1">
      <alignment horizontal="center" vertical="center"/>
      <protection locked="0"/>
    </xf>
    <xf numFmtId="0" fontId="7" fillId="2" borderId="17" xfId="6" applyNumberFormat="1" applyFont="1" applyFill="1" applyBorder="1" applyAlignment="1" applyProtection="1">
      <alignment horizontal="center" vertical="center"/>
      <protection locked="0"/>
    </xf>
    <xf numFmtId="0" fontId="7" fillId="2" borderId="64" xfId="6" applyNumberFormat="1" applyFont="1" applyFill="1" applyBorder="1" applyAlignment="1" applyProtection="1">
      <alignment horizontal="center" vertical="center"/>
      <protection locked="0"/>
    </xf>
    <xf numFmtId="0" fontId="7" fillId="5" borderId="30" xfId="6"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center" vertical="center" shrinkToFit="1"/>
    </xf>
    <xf numFmtId="0" fontId="7" fillId="0" borderId="17" xfId="6" applyNumberFormat="1" applyFont="1" applyFill="1" applyBorder="1" applyAlignment="1" applyProtection="1">
      <alignment horizontal="center" vertical="center" shrinkToFit="1"/>
    </xf>
    <xf numFmtId="0" fontId="7" fillId="5" borderId="17" xfId="6" applyNumberFormat="1" applyFont="1" applyFill="1" applyBorder="1" applyAlignment="1" applyProtection="1">
      <alignment horizontal="center" vertical="center" shrinkToFit="1"/>
      <protection locked="0"/>
    </xf>
    <xf numFmtId="0" fontId="7" fillId="5" borderId="27" xfId="6" applyNumberFormat="1" applyFont="1" applyFill="1" applyBorder="1" applyAlignment="1" applyProtection="1">
      <alignment horizontal="center" vertical="center" shrinkToFit="1"/>
      <protection locked="0"/>
    </xf>
    <xf numFmtId="49" fontId="7" fillId="3" borderId="40" xfId="6" applyNumberFormat="1" applyFont="1" applyFill="1" applyBorder="1" applyAlignment="1" applyProtection="1">
      <alignment horizontal="center" vertical="center" wrapText="1"/>
    </xf>
    <xf numFmtId="0" fontId="7" fillId="2" borderId="27" xfId="6" applyNumberFormat="1" applyFont="1" applyFill="1" applyBorder="1" applyAlignment="1" applyProtection="1">
      <alignment horizontal="center" vertical="center"/>
      <protection locked="0"/>
    </xf>
    <xf numFmtId="0" fontId="7" fillId="0" borderId="1" xfId="6" applyNumberFormat="1" applyFont="1" applyBorder="1" applyAlignment="1" applyProtection="1">
      <alignment horizontal="center" vertical="center" wrapText="1"/>
    </xf>
    <xf numFmtId="0" fontId="7" fillId="0" borderId="6" xfId="6" applyNumberFormat="1" applyFont="1" applyBorder="1" applyAlignment="1" applyProtection="1">
      <alignment horizontal="center" vertical="center" wrapText="1"/>
    </xf>
    <xf numFmtId="0" fontId="7" fillId="0" borderId="48" xfId="6" applyNumberFormat="1" applyFont="1" applyFill="1" applyBorder="1" applyAlignment="1" applyProtection="1">
      <alignment horizontal="center" vertical="center" wrapText="1"/>
    </xf>
    <xf numFmtId="0" fontId="7" fillId="0" borderId="27" xfId="6" applyNumberFormat="1" applyFont="1" applyFill="1" applyBorder="1" applyAlignment="1" applyProtection="1">
      <alignment horizontal="center" vertical="center" wrapText="1"/>
    </xf>
    <xf numFmtId="0" fontId="7" fillId="0" borderId="80" xfId="6" applyNumberFormat="1" applyFont="1" applyFill="1" applyBorder="1" applyAlignment="1" applyProtection="1">
      <alignment horizontal="left" vertical="center" shrinkToFit="1"/>
    </xf>
    <xf numFmtId="0" fontId="7" fillId="0" borderId="81" xfId="6"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6" applyNumberFormat="1" applyFont="1" applyFill="1" applyBorder="1" applyAlignment="1" applyProtection="1">
      <alignment horizontal="center" vertical="center" shrinkToFit="1"/>
    </xf>
    <xf numFmtId="0" fontId="7" fillId="5" borderId="80" xfId="6" applyNumberFormat="1" applyFont="1" applyFill="1" applyBorder="1" applyAlignment="1" applyProtection="1">
      <alignment horizontal="center" vertical="center" shrinkToFit="1"/>
    </xf>
    <xf numFmtId="0" fontId="7" fillId="5" borderId="81" xfId="6" applyNumberFormat="1" applyFont="1" applyFill="1" applyBorder="1" applyAlignment="1" applyProtection="1">
      <alignment horizontal="center" vertical="center" shrinkToFit="1"/>
    </xf>
    <xf numFmtId="0" fontId="7" fillId="0" borderId="79" xfId="6" applyNumberFormat="1" applyFont="1" applyFill="1" applyBorder="1" applyAlignment="1" applyProtection="1">
      <alignment horizontal="center" vertical="center" shrinkToFit="1"/>
    </xf>
    <xf numFmtId="0" fontId="7" fillId="0" borderId="80" xfId="6" applyNumberFormat="1" applyFont="1" applyFill="1" applyBorder="1" applyAlignment="1" applyProtection="1">
      <alignment horizontal="center" vertical="center" shrinkToFit="1"/>
    </xf>
    <xf numFmtId="0" fontId="7" fillId="0" borderId="81" xfId="6"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6" applyNumberFormat="1" applyFont="1" applyFill="1" applyBorder="1" applyAlignment="1" applyProtection="1">
      <alignment horizontal="center" vertical="center"/>
    </xf>
    <xf numFmtId="0" fontId="7" fillId="0" borderId="78" xfId="6" applyNumberFormat="1" applyFont="1" applyFill="1" applyBorder="1" applyAlignment="1" applyProtection="1">
      <alignment horizontal="center" vertical="center"/>
    </xf>
    <xf numFmtId="0" fontId="7" fillId="2" borderId="79" xfId="6" applyNumberFormat="1" applyFont="1" applyFill="1" applyBorder="1" applyAlignment="1" applyProtection="1">
      <alignment horizontal="center" vertical="center" shrinkToFit="1"/>
    </xf>
    <xf numFmtId="0" fontId="7" fillId="2" borderId="80" xfId="6" applyNumberFormat="1" applyFont="1" applyFill="1" applyBorder="1" applyAlignment="1" applyProtection="1">
      <alignment horizontal="center" vertical="center" shrinkToFit="1"/>
    </xf>
    <xf numFmtId="0" fontId="7" fillId="2" borderId="81" xfId="6"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6" applyNumberFormat="1" applyFont="1" applyFill="1" applyBorder="1" applyAlignment="1" applyProtection="1">
      <alignment horizontal="center" vertical="center"/>
    </xf>
    <xf numFmtId="0" fontId="7" fillId="0" borderId="93" xfId="6" applyNumberFormat="1" applyFont="1" applyFill="1" applyBorder="1" applyAlignment="1" applyProtection="1">
      <alignment horizontal="center" vertical="center"/>
    </xf>
    <xf numFmtId="0" fontId="7" fillId="3" borderId="74" xfId="6" applyFont="1" applyFill="1" applyBorder="1" applyAlignment="1" applyProtection="1">
      <alignment horizontal="left" vertical="center" wrapText="1"/>
    </xf>
    <xf numFmtId="0" fontId="7" fillId="3" borderId="75" xfId="6" applyFont="1" applyFill="1" applyBorder="1" applyAlignment="1" applyProtection="1">
      <alignment horizontal="left" vertical="center" wrapText="1"/>
    </xf>
    <xf numFmtId="0" fontId="7" fillId="3" borderId="76" xfId="6" applyFont="1" applyFill="1" applyBorder="1" applyAlignment="1" applyProtection="1">
      <alignment horizontal="left" vertical="center"/>
    </xf>
    <xf numFmtId="0" fontId="7" fillId="3" borderId="82" xfId="6" applyFont="1" applyFill="1" applyBorder="1" applyAlignment="1" applyProtection="1">
      <alignment horizontal="left" vertical="center" wrapText="1"/>
    </xf>
    <xf numFmtId="0" fontId="7" fillId="3" borderId="83" xfId="6" applyFont="1" applyFill="1" applyBorder="1" applyAlignment="1" applyProtection="1">
      <alignment horizontal="left" vertical="center" wrapText="1"/>
    </xf>
    <xf numFmtId="0" fontId="7" fillId="3" borderId="84" xfId="6" applyFont="1" applyFill="1" applyBorder="1" applyAlignment="1" applyProtection="1">
      <alignment horizontal="left" vertical="center"/>
    </xf>
    <xf numFmtId="0" fontId="7" fillId="3" borderId="82" xfId="6" applyFont="1" applyFill="1" applyBorder="1" applyAlignment="1" applyProtection="1">
      <alignment horizontal="left" vertical="center"/>
    </xf>
    <xf numFmtId="0" fontId="7" fillId="3" borderId="83" xfId="6"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6" applyNumberFormat="1" applyFont="1" applyBorder="1" applyAlignment="1" applyProtection="1">
      <alignment horizontal="center" vertical="center" wrapText="1"/>
    </xf>
    <xf numFmtId="0" fontId="7" fillId="0" borderId="78" xfId="6" applyNumberFormat="1" applyFont="1" applyBorder="1" applyAlignment="1" applyProtection="1">
      <alignment horizontal="center" vertical="center" wrapText="1"/>
    </xf>
    <xf numFmtId="0" fontId="7" fillId="0" borderId="85" xfId="6" applyNumberFormat="1" applyFont="1" applyFill="1" applyBorder="1" applyAlignment="1" applyProtection="1">
      <alignment horizontal="center" vertical="center"/>
    </xf>
    <xf numFmtId="0" fontId="7" fillId="0" borderId="86" xfId="6" applyNumberFormat="1" applyFont="1" applyFill="1" applyBorder="1" applyAlignment="1" applyProtection="1">
      <alignment horizontal="center" vertical="center"/>
    </xf>
    <xf numFmtId="0" fontId="7" fillId="3" borderId="2"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2" xfId="6" applyNumberFormat="1" applyFont="1" applyFill="1" applyBorder="1" applyAlignment="1" applyProtection="1">
      <alignment horizontal="center" vertical="center"/>
    </xf>
    <xf numFmtId="0" fontId="7" fillId="0" borderId="37" xfId="6" applyNumberFormat="1" applyFont="1" applyFill="1" applyBorder="1" applyAlignment="1" applyProtection="1">
      <alignment horizontal="center" vertical="center"/>
    </xf>
    <xf numFmtId="0" fontId="7" fillId="2" borderId="30" xfId="6" applyNumberFormat="1" applyFont="1" applyFill="1" applyBorder="1" applyAlignment="1" applyProtection="1">
      <alignment horizontal="center" vertical="center" shrinkToFit="1"/>
      <protection locked="0"/>
    </xf>
    <xf numFmtId="0" fontId="7" fillId="2" borderId="17" xfId="6" applyNumberFormat="1" applyFont="1" applyFill="1" applyBorder="1" applyAlignment="1" applyProtection="1">
      <alignment horizontal="center" vertical="center" shrinkToFit="1"/>
      <protection locked="0"/>
    </xf>
    <xf numFmtId="0" fontId="7" fillId="2" borderId="27" xfId="6" applyNumberFormat="1" applyFont="1" applyFill="1" applyBorder="1" applyAlignment="1" applyProtection="1">
      <alignment horizontal="center" vertical="center" shrinkToFit="1"/>
      <protection locked="0"/>
    </xf>
    <xf numFmtId="0" fontId="7" fillId="0" borderId="1" xfId="6" applyNumberFormat="1" applyFont="1" applyFill="1" applyBorder="1" applyAlignment="1" applyProtection="1">
      <alignment horizontal="center" vertical="center"/>
    </xf>
    <xf numFmtId="0" fontId="7" fillId="0" borderId="10" xfId="6" applyNumberFormat="1" applyFont="1" applyFill="1" applyBorder="1" applyAlignment="1" applyProtection="1">
      <alignment horizontal="center" vertical="center"/>
    </xf>
    <xf numFmtId="0" fontId="7" fillId="0" borderId="6" xfId="6" applyNumberFormat="1" applyFont="1" applyFill="1" applyBorder="1" applyAlignment="1" applyProtection="1">
      <alignment horizontal="center" vertical="center"/>
    </xf>
    <xf numFmtId="0" fontId="7" fillId="0" borderId="8" xfId="6" applyNumberFormat="1" applyFont="1" applyFill="1" applyBorder="1" applyAlignment="1" applyProtection="1">
      <alignment horizontal="center" vertical="center"/>
    </xf>
    <xf numFmtId="0" fontId="7" fillId="5" borderId="45" xfId="6" applyNumberFormat="1" applyFont="1" applyFill="1" applyBorder="1" applyAlignment="1" applyProtection="1">
      <alignment horizontal="center" vertical="center" shrinkToFit="1"/>
      <protection locked="0"/>
    </xf>
    <xf numFmtId="0" fontId="7" fillId="5" borderId="46" xfId="6" applyNumberFormat="1" applyFont="1" applyFill="1" applyBorder="1" applyAlignment="1" applyProtection="1">
      <alignment horizontal="center" vertical="center" shrinkToFit="1"/>
      <protection locked="0"/>
    </xf>
    <xf numFmtId="0" fontId="7" fillId="5" borderId="33" xfId="6" applyNumberFormat="1" applyFont="1" applyFill="1" applyBorder="1" applyAlignment="1" applyProtection="1">
      <alignment horizontal="center" vertical="center" shrinkToFit="1"/>
      <protection locked="0"/>
    </xf>
    <xf numFmtId="0" fontId="7" fillId="5" borderId="64" xfId="6" applyNumberFormat="1" applyFont="1" applyFill="1" applyBorder="1" applyAlignment="1" applyProtection="1">
      <alignment horizontal="center" vertical="center" shrinkToFit="1"/>
      <protection locked="0"/>
    </xf>
    <xf numFmtId="0" fontId="7" fillId="0" borderId="30" xfId="6" applyNumberFormat="1" applyFont="1" applyFill="1" applyBorder="1" applyAlignment="1" applyProtection="1">
      <alignment horizontal="left" vertical="center" wrapText="1"/>
      <protection locked="0"/>
    </xf>
    <xf numFmtId="0" fontId="7" fillId="0" borderId="17" xfId="0" applyNumberFormat="1" applyFont="1" applyBorder="1" applyAlignment="1" applyProtection="1">
      <alignment horizontal="left" vertical="center" wrapText="1"/>
      <protection locked="0"/>
    </xf>
    <xf numFmtId="0" fontId="7" fillId="0" borderId="27" xfId="0" applyNumberFormat="1" applyFont="1" applyBorder="1" applyAlignment="1" applyProtection="1">
      <alignment horizontal="left" vertical="center" wrapText="1"/>
      <protection locked="0"/>
    </xf>
    <xf numFmtId="0" fontId="7" fillId="0" borderId="30" xfId="0" applyNumberFormat="1" applyFont="1" applyBorder="1" applyAlignment="1" applyProtection="1">
      <alignment horizontal="left" vertical="center" wrapText="1"/>
      <protection locked="0"/>
    </xf>
    <xf numFmtId="0" fontId="7" fillId="0" borderId="1" xfId="6" applyFont="1" applyFill="1" applyBorder="1" applyAlignment="1" applyProtection="1">
      <alignment vertical="center" wrapText="1"/>
    </xf>
    <xf numFmtId="0" fontId="7" fillId="0" borderId="16" xfId="6" applyFont="1" applyFill="1" applyBorder="1" applyAlignment="1" applyProtection="1">
      <alignment vertical="center" wrapText="1"/>
    </xf>
    <xf numFmtId="0" fontId="7" fillId="0" borderId="10" xfId="6" applyFont="1" applyFill="1" applyBorder="1" applyAlignment="1" applyProtection="1">
      <alignment vertical="center" wrapText="1"/>
    </xf>
    <xf numFmtId="0" fontId="7" fillId="0" borderId="23" xfId="6" applyFont="1" applyFill="1" applyBorder="1" applyAlignment="1" applyProtection="1">
      <alignment vertical="center" wrapText="1"/>
    </xf>
    <xf numFmtId="0" fontId="7" fillId="0" borderId="0" xfId="6" applyFont="1" applyFill="1" applyBorder="1" applyAlignment="1" applyProtection="1">
      <alignment vertical="center" wrapText="1"/>
    </xf>
    <xf numFmtId="0" fontId="7" fillId="0" borderId="14" xfId="6" applyFont="1" applyFill="1" applyBorder="1" applyAlignment="1" applyProtection="1">
      <alignment vertical="center" wrapText="1"/>
    </xf>
    <xf numFmtId="0" fontId="7" fillId="0" borderId="6" xfId="6" applyFont="1" applyFill="1" applyBorder="1" applyAlignment="1" applyProtection="1">
      <alignment vertical="center" wrapText="1"/>
    </xf>
    <xf numFmtId="0" fontId="7" fillId="0" borderId="3" xfId="6" applyFont="1" applyFill="1" applyBorder="1" applyAlignment="1" applyProtection="1">
      <alignment vertical="center" wrapText="1"/>
    </xf>
    <xf numFmtId="0" fontId="7" fillId="0" borderId="8" xfId="6" applyFont="1" applyFill="1" applyBorder="1" applyAlignment="1" applyProtection="1">
      <alignment vertical="center" wrapText="1"/>
    </xf>
    <xf numFmtId="49" fontId="7" fillId="0" borderId="9" xfId="6" applyNumberFormat="1" applyFont="1" applyFill="1" applyBorder="1" applyAlignment="1" applyProtection="1">
      <alignment horizontal="center" vertical="center" wrapText="1"/>
    </xf>
    <xf numFmtId="49" fontId="7" fillId="0" borderId="34" xfId="6" applyNumberFormat="1" applyFont="1" applyFill="1" applyBorder="1" applyAlignment="1" applyProtection="1">
      <alignment horizontal="center" vertical="center" wrapText="1"/>
    </xf>
    <xf numFmtId="49" fontId="7" fillId="0" borderId="40" xfId="6" applyNumberFormat="1" applyFont="1" applyFill="1" applyBorder="1" applyAlignment="1" applyProtection="1">
      <alignment horizontal="center" vertical="center" wrapText="1"/>
    </xf>
    <xf numFmtId="0" fontId="7" fillId="5" borderId="30" xfId="6" applyNumberFormat="1" applyFont="1" applyFill="1" applyBorder="1" applyAlignment="1" applyProtection="1">
      <alignment horizontal="center" vertical="center"/>
      <protection locked="0"/>
    </xf>
    <xf numFmtId="0" fontId="7" fillId="5" borderId="17" xfId="6" applyNumberFormat="1" applyFont="1" applyFill="1" applyBorder="1" applyAlignment="1" applyProtection="1">
      <alignment horizontal="center" vertical="center"/>
      <protection locked="0"/>
    </xf>
    <xf numFmtId="0" fontId="7" fillId="5" borderId="27"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vertical="center" shrinkToFit="1"/>
    </xf>
    <xf numFmtId="0" fontId="7" fillId="0" borderId="32" xfId="6" applyNumberFormat="1" applyFont="1" applyFill="1" applyBorder="1" applyAlignment="1" applyProtection="1">
      <alignment vertical="center" shrinkToFit="1"/>
    </xf>
    <xf numFmtId="0" fontId="7" fillId="0" borderId="24" xfId="6" applyNumberFormat="1" applyFont="1" applyFill="1" applyBorder="1" applyAlignment="1" applyProtection="1">
      <alignment vertical="center" shrinkToFit="1"/>
    </xf>
    <xf numFmtId="0" fontId="7" fillId="0" borderId="22" xfId="6" applyNumberFormat="1" applyFont="1" applyFill="1" applyBorder="1" applyAlignment="1" applyProtection="1">
      <alignment horizontal="center" vertical="center"/>
    </xf>
    <xf numFmtId="0" fontId="7" fillId="0" borderId="12" xfId="6" applyNumberFormat="1" applyFont="1" applyFill="1" applyBorder="1" applyAlignment="1" applyProtection="1">
      <alignment horizontal="center" vertical="center"/>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6" applyNumberFormat="1" applyFont="1" applyFill="1" applyBorder="1" applyAlignment="1" applyProtection="1">
      <alignment horizontal="center" vertical="center"/>
    </xf>
    <xf numFmtId="0" fontId="7" fillId="0" borderId="23" xfId="6" applyNumberFormat="1" applyFont="1" applyFill="1" applyBorder="1" applyAlignment="1" applyProtection="1">
      <alignment horizontal="center" vertical="center"/>
    </xf>
    <xf numFmtId="0" fontId="7" fillId="0" borderId="14" xfId="6"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6" applyNumberFormat="1" applyFont="1" applyFill="1" applyBorder="1" applyAlignment="1" applyProtection="1">
      <alignment horizontal="center" vertical="center"/>
    </xf>
    <xf numFmtId="0" fontId="7" fillId="0" borderId="91" xfId="6" applyNumberFormat="1" applyFont="1" applyFill="1" applyBorder="1" applyAlignment="1" applyProtection="1">
      <alignment horizontal="center" vertical="center"/>
    </xf>
    <xf numFmtId="0" fontId="7" fillId="5" borderId="97" xfId="6" applyNumberFormat="1" applyFont="1" applyFill="1" applyBorder="1" applyAlignment="1" applyProtection="1">
      <alignment horizontal="center" vertical="center" wrapText="1" shrinkToFit="1"/>
    </xf>
    <xf numFmtId="0" fontId="7" fillId="5" borderId="98" xfId="6" applyNumberFormat="1" applyFont="1" applyFill="1" applyBorder="1" applyAlignment="1" applyProtection="1">
      <alignment horizontal="center" vertical="center" wrapText="1" shrinkToFit="1"/>
    </xf>
    <xf numFmtId="0" fontId="7" fillId="5" borderId="99" xfId="6" applyNumberFormat="1" applyFont="1" applyFill="1" applyBorder="1" applyAlignment="1" applyProtection="1">
      <alignment horizontal="center" vertical="center" wrapText="1" shrinkToFit="1"/>
    </xf>
    <xf numFmtId="0" fontId="7" fillId="5" borderId="100" xfId="6" applyNumberFormat="1" applyFont="1" applyFill="1" applyBorder="1" applyAlignment="1" applyProtection="1">
      <alignment horizontal="center" vertical="center" wrapText="1" shrinkToFit="1"/>
    </xf>
    <xf numFmtId="0" fontId="7" fillId="0" borderId="79" xfId="6"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6"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6" applyNumberFormat="1" applyFont="1" applyBorder="1" applyAlignment="1" applyProtection="1">
      <alignment horizontal="center" vertical="center" wrapText="1"/>
      <protection locked="0"/>
    </xf>
    <xf numFmtId="0" fontId="7" fillId="3" borderId="4" xfId="6" applyFont="1" applyFill="1" applyBorder="1" applyAlignment="1" applyProtection="1">
      <alignment horizontal="left" vertical="center" wrapText="1"/>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6" applyNumberFormat="1" applyFont="1" applyBorder="1" applyAlignment="1" applyProtection="1">
      <alignment horizontal="center" vertical="center"/>
      <protection locked="0"/>
    </xf>
    <xf numFmtId="14" fontId="7" fillId="0" borderId="17" xfId="6" applyNumberFormat="1" applyFont="1" applyBorder="1" applyAlignment="1" applyProtection="1">
      <alignment horizontal="center" vertical="center"/>
      <protection locked="0"/>
    </xf>
    <xf numFmtId="14" fontId="7" fillId="0" borderId="27" xfId="6" applyNumberFormat="1" applyFont="1" applyBorder="1" applyAlignment="1" applyProtection="1">
      <alignment horizontal="center" vertical="center"/>
      <protection locked="0"/>
    </xf>
    <xf numFmtId="0" fontId="7" fillId="0" borderId="23" xfId="6" applyNumberFormat="1" applyFont="1" applyBorder="1" applyAlignment="1" applyProtection="1">
      <alignment horizontal="center" vertical="center" wrapText="1"/>
    </xf>
    <xf numFmtId="0" fontId="7" fillId="0" borderId="0" xfId="6" applyNumberFormat="1" applyFont="1" applyBorder="1" applyAlignment="1" applyProtection="1">
      <alignment horizontal="center" vertical="center" wrapText="1"/>
    </xf>
    <xf numFmtId="0" fontId="7" fillId="0" borderId="8" xfId="6" applyNumberFormat="1" applyFont="1" applyFill="1" applyBorder="1" applyAlignment="1" applyProtection="1">
      <alignment horizontal="center" vertical="center" shrinkToFit="1"/>
    </xf>
    <xf numFmtId="0" fontId="7" fillId="0" borderId="40" xfId="6" applyNumberFormat="1" applyFont="1" applyFill="1" applyBorder="1" applyAlignment="1" applyProtection="1">
      <alignment horizontal="center" vertical="center" shrinkToFit="1"/>
    </xf>
    <xf numFmtId="0" fontId="7" fillId="0" borderId="30" xfId="6" applyNumberFormat="1" applyFont="1" applyBorder="1" applyAlignment="1" applyProtection="1">
      <alignment horizontal="center" vertical="center"/>
      <protection locked="0"/>
    </xf>
    <xf numFmtId="0" fontId="7" fillId="0" borderId="17" xfId="6" applyNumberFormat="1" applyFont="1" applyBorder="1" applyAlignment="1" applyProtection="1">
      <alignment horizontal="center" vertical="center"/>
      <protection locked="0"/>
    </xf>
    <xf numFmtId="0" fontId="7" fillId="0" borderId="27" xfId="6" applyNumberFormat="1" applyFont="1" applyBorder="1" applyAlignment="1" applyProtection="1">
      <alignment horizontal="center" vertical="center"/>
      <protection locked="0"/>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6" applyNumberFormat="1" applyFont="1" applyBorder="1" applyAlignment="1" applyProtection="1">
      <alignment horizontal="center" vertical="center" wrapText="1"/>
    </xf>
    <xf numFmtId="0" fontId="7" fillId="0" borderId="37" xfId="6" applyNumberFormat="1" applyFont="1" applyBorder="1" applyAlignment="1" applyProtection="1">
      <alignment horizontal="center" vertical="center" wrapText="1"/>
    </xf>
    <xf numFmtId="0" fontId="7" fillId="0" borderId="43" xfId="6" applyNumberFormat="1" applyFont="1" applyBorder="1" applyAlignment="1" applyProtection="1">
      <alignment horizontal="center" vertical="center" wrapText="1"/>
    </xf>
    <xf numFmtId="0" fontId="7" fillId="0" borderId="30" xfId="6" applyNumberFormat="1" applyFont="1" applyFill="1" applyBorder="1" applyAlignment="1" applyProtection="1">
      <alignment horizontal="center" vertical="center"/>
      <protection locked="0"/>
    </xf>
    <xf numFmtId="0" fontId="7" fillId="0" borderId="6" xfId="6" applyNumberFormat="1" applyFont="1" applyBorder="1" applyAlignment="1" applyProtection="1">
      <alignment horizontal="center" vertical="center"/>
    </xf>
    <xf numFmtId="0" fontId="7" fillId="0" borderId="43" xfId="6" applyNumberFormat="1" applyFont="1" applyBorder="1" applyAlignment="1" applyProtection="1">
      <alignment horizontal="center" vertical="center"/>
    </xf>
    <xf numFmtId="0" fontId="7" fillId="2" borderId="30" xfId="6" applyNumberFormat="1" applyFont="1" applyFill="1" applyBorder="1" applyAlignment="1" applyProtection="1">
      <alignment horizontal="center" vertical="center" wrapText="1" shrinkToFit="1"/>
      <protection locked="0"/>
    </xf>
    <xf numFmtId="0" fontId="7" fillId="0" borderId="3" xfId="6" applyNumberFormat="1" applyFont="1" applyBorder="1" applyAlignment="1" applyProtection="1">
      <alignment horizontal="center" vertical="center" wrapText="1"/>
    </xf>
    <xf numFmtId="0" fontId="7" fillId="2" borderId="33" xfId="6" applyNumberFormat="1" applyFont="1" applyFill="1" applyBorder="1" applyAlignment="1" applyProtection="1">
      <alignment horizontal="center" vertical="center" shrinkToFit="1"/>
      <protection locked="0"/>
    </xf>
    <xf numFmtId="0" fontId="7" fillId="2" borderId="36" xfId="6" applyNumberFormat="1" applyFont="1" applyFill="1" applyBorder="1" applyAlignment="1" applyProtection="1">
      <alignment horizontal="center" vertical="center" shrinkToFit="1"/>
      <protection locked="0"/>
    </xf>
    <xf numFmtId="0" fontId="7" fillId="2" borderId="64" xfId="6" applyNumberFormat="1" applyFont="1" applyFill="1" applyBorder="1" applyAlignment="1" applyProtection="1">
      <alignment horizontal="center" vertical="center" shrinkToFit="1"/>
      <protection locked="0"/>
    </xf>
    <xf numFmtId="0" fontId="7" fillId="0" borderId="72" xfId="6" applyNumberFormat="1" applyFont="1" applyFill="1" applyBorder="1" applyAlignment="1" applyProtection="1">
      <alignment horizontal="center" vertical="center" shrinkToFit="1"/>
    </xf>
    <xf numFmtId="0" fontId="7" fillId="0" borderId="4" xfId="6" applyNumberFormat="1" applyFont="1" applyFill="1" applyBorder="1" applyAlignment="1" applyProtection="1">
      <alignment horizontal="center" vertical="center" shrinkToFit="1"/>
    </xf>
    <xf numFmtId="0" fontId="7" fillId="0" borderId="11" xfId="6" applyNumberFormat="1" applyFont="1" applyFill="1" applyBorder="1" applyAlignment="1" applyProtection="1">
      <alignment horizontal="center" vertical="center" shrinkToFit="1"/>
    </xf>
    <xf numFmtId="0" fontId="7" fillId="2" borderId="61" xfId="6" applyNumberFormat="1" applyFont="1" applyFill="1" applyBorder="1" applyAlignment="1" applyProtection="1">
      <alignment horizontal="center" vertical="center"/>
      <protection locked="0"/>
    </xf>
    <xf numFmtId="0" fontId="7" fillId="2" borderId="62" xfId="6" applyNumberFormat="1" applyFont="1" applyFill="1" applyBorder="1" applyAlignment="1" applyProtection="1">
      <alignment horizontal="center" vertical="center"/>
      <protection locked="0"/>
    </xf>
    <xf numFmtId="0" fontId="7" fillId="2" borderId="63" xfId="6" applyNumberFormat="1" applyFont="1" applyFill="1" applyBorder="1" applyAlignment="1" applyProtection="1">
      <alignment horizontal="center" vertical="center"/>
      <protection locked="0"/>
    </xf>
    <xf numFmtId="0" fontId="7" fillId="0" borderId="38" xfId="6" applyNumberFormat="1" applyFont="1" applyFill="1" applyBorder="1" applyAlignment="1" applyProtection="1">
      <alignment horizontal="left" vertical="center" shrinkToFit="1"/>
    </xf>
    <xf numFmtId="0" fontId="7" fillId="0" borderId="53" xfId="6" applyNumberFormat="1" applyFont="1" applyFill="1" applyBorder="1" applyAlignment="1" applyProtection="1">
      <alignment horizontal="left" vertical="center" shrinkToFit="1"/>
    </xf>
    <xf numFmtId="0" fontId="7" fillId="0" borderId="54" xfId="6"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6" applyNumberFormat="1" applyFont="1" applyFill="1" applyBorder="1" applyAlignment="1" applyProtection="1">
      <alignment horizontal="center" vertical="center"/>
      <protection locked="0"/>
    </xf>
    <xf numFmtId="0" fontId="7" fillId="2" borderId="50" xfId="6" applyNumberFormat="1" applyFont="1" applyFill="1" applyBorder="1" applyAlignment="1" applyProtection="1">
      <alignment horizontal="center" vertical="center"/>
      <protection locked="0"/>
    </xf>
    <xf numFmtId="0" fontId="7" fillId="2" borderId="51" xfId="6" applyNumberFormat="1" applyFont="1" applyFill="1" applyBorder="1" applyAlignment="1" applyProtection="1">
      <alignment horizontal="center" vertical="center"/>
      <protection locked="0"/>
    </xf>
    <xf numFmtId="0" fontId="7" fillId="0" borderId="9" xfId="6" applyNumberFormat="1" applyFont="1" applyFill="1" applyBorder="1" applyAlignment="1" applyProtection="1">
      <alignment horizontal="center" vertical="center"/>
    </xf>
    <xf numFmtId="0" fontId="7" fillId="0" borderId="30" xfId="6" applyNumberFormat="1" applyFont="1" applyFill="1" applyBorder="1" applyAlignment="1" applyProtection="1">
      <alignment horizontal="left" vertical="top" wrapText="1"/>
      <protection locked="0"/>
    </xf>
    <xf numFmtId="0" fontId="7" fillId="0" borderId="17" xfId="6" applyNumberFormat="1" applyFont="1" applyFill="1" applyBorder="1" applyAlignment="1" applyProtection="1">
      <alignment horizontal="left" vertical="top" wrapText="1"/>
      <protection locked="0"/>
    </xf>
    <xf numFmtId="0" fontId="7" fillId="0" borderId="27" xfId="6" applyNumberFormat="1" applyFont="1" applyFill="1" applyBorder="1" applyAlignment="1" applyProtection="1">
      <alignment horizontal="left" vertical="top" wrapText="1"/>
      <protection locked="0"/>
    </xf>
    <xf numFmtId="0" fontId="7" fillId="0" borderId="4" xfId="7" applyFont="1" applyBorder="1" applyAlignment="1" applyProtection="1">
      <alignment horizontal="center" vertical="center"/>
    </xf>
    <xf numFmtId="0" fontId="7" fillId="0" borderId="2" xfId="7" applyFont="1" applyBorder="1" applyAlignment="1" applyProtection="1">
      <alignment horizontal="center" vertical="center"/>
    </xf>
    <xf numFmtId="0" fontId="2" fillId="0" borderId="30" xfId="7" applyNumberFormat="1" applyFont="1" applyFill="1" applyBorder="1" applyAlignment="1" applyProtection="1">
      <alignment horizontal="center" vertical="center"/>
    </xf>
    <xf numFmtId="0" fontId="2" fillId="0" borderId="17" xfId="7" applyNumberFormat="1" applyFont="1" applyFill="1" applyBorder="1" applyAlignment="1" applyProtection="1">
      <alignment horizontal="center" vertical="center"/>
    </xf>
    <xf numFmtId="0" fontId="2" fillId="0" borderId="27" xfId="7" applyNumberFormat="1" applyFont="1" applyFill="1" applyBorder="1" applyAlignment="1" applyProtection="1">
      <alignment horizontal="center" vertical="center"/>
    </xf>
    <xf numFmtId="0" fontId="17" fillId="0" borderId="0" xfId="7"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xf>
    <xf numFmtId="0" fontId="7" fillId="0" borderId="5" xfId="5" applyFont="1" applyFill="1" applyBorder="1" applyAlignment="1" applyProtection="1">
      <alignment horizontal="center" vertical="center" wrapText="1"/>
    </xf>
    <xf numFmtId="0" fontId="7" fillId="0" borderId="6" xfId="5" applyFont="1" applyFill="1" applyBorder="1" applyAlignment="1" applyProtection="1">
      <alignment horizontal="right" vertical="center" wrapText="1"/>
    </xf>
    <xf numFmtId="0" fontId="7" fillId="0" borderId="3" xfId="5" applyFont="1" applyFill="1" applyBorder="1" applyAlignment="1" applyProtection="1">
      <alignment horizontal="right" vertical="center" wrapText="1"/>
    </xf>
    <xf numFmtId="0" fontId="7" fillId="0" borderId="8" xfId="5" applyFont="1" applyFill="1" applyBorder="1" applyAlignment="1" applyProtection="1">
      <alignment horizontal="right" vertical="center" wrapText="1"/>
    </xf>
    <xf numFmtId="0" fontId="7" fillId="0" borderId="3"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5" fontId="7" fillId="0" borderId="26" xfId="0" applyNumberFormat="1" applyFont="1" applyBorder="1" applyAlignment="1">
      <alignment horizontal="right" vertical="center" wrapText="1"/>
    </xf>
    <xf numFmtId="0" fontId="7" fillId="0" borderId="54" xfId="0" applyFont="1" applyBorder="1" applyAlignment="1">
      <alignment horizontal="right" vertical="center" wrapText="1"/>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wrapText="1"/>
    </xf>
    <xf numFmtId="49" fontId="7" fillId="5" borderId="30" xfId="6" applyNumberFormat="1" applyFont="1" applyFill="1" applyBorder="1" applyAlignment="1" applyProtection="1">
      <alignment horizontal="center" vertical="center" shrinkToFit="1"/>
      <protection locked="0"/>
    </xf>
    <xf numFmtId="49" fontId="7" fillId="5" borderId="27" xfId="6" applyNumberFormat="1" applyFont="1" applyFill="1" applyBorder="1" applyAlignment="1" applyProtection="1">
      <alignment horizontal="center" vertical="center" shrinkToFit="1"/>
      <protection locked="0"/>
    </xf>
    <xf numFmtId="0" fontId="7" fillId="0" borderId="27" xfId="5" applyFont="1" applyFill="1" applyBorder="1" applyAlignment="1" applyProtection="1">
      <alignment horizontal="left" vertical="center" wrapText="1"/>
      <protection locked="0"/>
    </xf>
    <xf numFmtId="5" fontId="7" fillId="0" borderId="17" xfId="0" applyNumberFormat="1" applyFont="1" applyBorder="1" applyAlignment="1" applyProtection="1">
      <alignment horizontal="right" vertical="center" wrapText="1"/>
      <protection locked="0"/>
    </xf>
    <xf numFmtId="5" fontId="7" fillId="0" borderId="27" xfId="0" applyNumberFormat="1" applyFont="1" applyBorder="1" applyAlignment="1" applyProtection="1">
      <alignment horizontal="right" vertical="center" wrapText="1"/>
      <protection locked="0"/>
    </xf>
    <xf numFmtId="0" fontId="2" fillId="0" borderId="0" xfId="5" applyFont="1" applyFill="1" applyBorder="1" applyProtection="1"/>
    <xf numFmtId="0" fontId="15" fillId="0" borderId="0" xfId="5"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3" xfId="0" applyFont="1" applyBorder="1" applyAlignment="1">
      <alignment vertical="top"/>
    </xf>
    <xf numFmtId="0" fontId="7" fillId="0" borderId="14" xfId="0" applyFont="1" applyBorder="1" applyAlignment="1">
      <alignment vertical="top"/>
    </xf>
    <xf numFmtId="0" fontId="7" fillId="5" borderId="27" xfId="0" applyFont="1" applyFill="1" applyBorder="1" applyAlignment="1" applyProtection="1">
      <alignment horizontal="center" vertical="center" shrinkToFit="1"/>
      <protection locked="0"/>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6" xr:uid="{00000000-0005-0000-0000-000003000000}"/>
    <cellStyle name="標準_【参考】簡易Ⅰ　一般土木・設備工事用（簡1，共1・2・3）_様式-共3　配置予定技術者の施工実績，資格等の状況（CPD）(H220729更新） 2" xfId="9" xr:uid="{00000000-0005-0000-0000-000004000000}"/>
    <cellStyle name="標準_【参考】簡易Ⅰ　一般土木・設備工事用（簡1，共1・2・3）_様式-共3　配置予定技術者の施工実績等の状況（CPD）(H23.12改正） 2" xfId="7" xr:uid="{00000000-0005-0000-0000-000005000000}"/>
    <cellStyle name="標準_【参考】簡易Ⅰ　一般土木・設備工事用（簡1，共1・2・3）_様式-共5　企業の東日本大震災対応(H24.5改正） 2" xfId="5"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EC8476D7-7D40-49CE-A5BB-65652258A98D}"/>
    <cellStyle name="標準_Book2_様式-共3　配置予定技術者の施工実績等の状況（CPD）(H23.12改正） 2" xfId="8"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3"/>
  <sheetViews>
    <sheetView showGridLines="0" tabSelected="1" view="pageBreakPreview" zoomScale="85" zoomScaleNormal="85" zoomScaleSheetLayoutView="85" workbookViewId="0">
      <selection activeCell="G13" sqref="G13:I13"/>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456</v>
      </c>
      <c r="B1" s="69"/>
      <c r="K1" s="17"/>
      <c r="L1" s="17"/>
      <c r="M1" s="17"/>
    </row>
    <row r="2" spans="1:29" s="16" customFormat="1" ht="13.5" customHeight="1" thickBot="1">
      <c r="F2" s="280" t="s">
        <v>0</v>
      </c>
      <c r="G2" s="281"/>
      <c r="H2" s="282">
        <v>24091002</v>
      </c>
      <c r="I2" s="283"/>
      <c r="J2" s="283"/>
      <c r="K2" s="283"/>
      <c r="L2" s="284"/>
      <c r="M2" s="42"/>
    </row>
    <row r="3" spans="1:29" s="2" customFormat="1" ht="15.75" customHeight="1">
      <c r="A3" s="285" t="s">
        <v>443</v>
      </c>
      <c r="B3" s="285"/>
      <c r="C3" s="285"/>
      <c r="D3" s="285"/>
      <c r="E3" s="285"/>
      <c r="F3" s="285"/>
      <c r="G3" s="285"/>
      <c r="H3" s="285"/>
      <c r="I3" s="285"/>
      <c r="J3" s="285"/>
      <c r="K3" s="285"/>
      <c r="L3" s="285"/>
      <c r="M3" s="285"/>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86" t="s">
        <v>184</v>
      </c>
      <c r="E5" s="287"/>
      <c r="F5" s="288"/>
      <c r="G5" s="289"/>
      <c r="H5" s="290"/>
      <c r="I5" s="290"/>
      <c r="J5" s="290"/>
      <c r="K5" s="290"/>
      <c r="L5" s="290"/>
      <c r="M5" s="291"/>
      <c r="N5" s="3"/>
      <c r="O5" s="1"/>
      <c r="P5" s="1"/>
    </row>
    <row r="6" spans="1:29" s="2" customFormat="1" ht="3.75" customHeight="1" thickBot="1">
      <c r="A6" s="4"/>
      <c r="B6" s="4"/>
      <c r="C6" s="4" t="s">
        <v>200</v>
      </c>
      <c r="D6" s="4"/>
      <c r="E6" s="4"/>
      <c r="F6" s="4"/>
      <c r="G6" s="4"/>
      <c r="H6" s="4"/>
      <c r="I6" s="4"/>
      <c r="J6" s="4"/>
      <c r="K6" s="4"/>
      <c r="L6" s="4"/>
      <c r="M6" s="4"/>
      <c r="N6" s="4"/>
      <c r="O6" s="1"/>
      <c r="P6" s="1"/>
    </row>
    <row r="7" spans="1:29" s="16" customFormat="1" ht="15" customHeight="1" thickBot="1">
      <c r="A7" s="41" t="s">
        <v>1</v>
      </c>
      <c r="B7" s="277" t="s">
        <v>474</v>
      </c>
      <c r="C7" s="278"/>
      <c r="D7" s="278"/>
      <c r="E7" s="278"/>
      <c r="F7" s="278"/>
      <c r="G7" s="278"/>
      <c r="H7" s="278"/>
      <c r="I7" s="278"/>
      <c r="J7" s="278"/>
      <c r="K7" s="278"/>
      <c r="L7" s="278"/>
      <c r="M7" s="279"/>
      <c r="N7" s="201"/>
      <c r="O7" s="201"/>
    </row>
    <row r="8" spans="1:29" s="16" customFormat="1" ht="12.75" customHeight="1" thickBot="1">
      <c r="A8" s="44" t="s">
        <v>2</v>
      </c>
      <c r="B8" s="44"/>
      <c r="C8" s="44"/>
      <c r="D8" s="192"/>
      <c r="E8" s="45"/>
      <c r="F8" s="45"/>
      <c r="G8" s="45"/>
      <c r="H8" s="192"/>
      <c r="I8" s="192"/>
      <c r="J8" s="192"/>
      <c r="K8" s="46"/>
      <c r="L8" s="46"/>
      <c r="M8" s="46"/>
    </row>
    <row r="9" spans="1:29" ht="34.5" customHeight="1" thickBot="1">
      <c r="A9" s="47" t="s">
        <v>3</v>
      </c>
      <c r="B9" s="280" t="s">
        <v>4</v>
      </c>
      <c r="C9" s="281"/>
      <c r="D9" s="292"/>
      <c r="E9" s="48" t="s">
        <v>166</v>
      </c>
      <c r="F9" s="49" t="s">
        <v>5</v>
      </c>
      <c r="G9" s="293" t="s">
        <v>6</v>
      </c>
      <c r="H9" s="294"/>
      <c r="I9" s="295"/>
      <c r="J9" s="50" t="s">
        <v>7</v>
      </c>
      <c r="K9" s="296" t="s">
        <v>8</v>
      </c>
      <c r="L9" s="297"/>
      <c r="M9" s="48" t="s">
        <v>9</v>
      </c>
      <c r="N9" s="18"/>
      <c r="O9" s="19"/>
      <c r="P9" s="43"/>
      <c r="Q9" s="19"/>
      <c r="R9" s="20"/>
      <c r="S9" s="20"/>
      <c r="T9" s="21"/>
      <c r="U9" s="21"/>
      <c r="V9" s="21"/>
      <c r="W9" s="21"/>
      <c r="X9" s="21"/>
      <c r="Y9" s="21"/>
      <c r="Z9" s="21"/>
      <c r="AA9" s="21"/>
      <c r="AB9" s="21"/>
      <c r="AC9" s="21"/>
    </row>
    <row r="10" spans="1:29" ht="21.95" customHeight="1">
      <c r="A10" s="298" t="s">
        <v>109</v>
      </c>
      <c r="B10" s="300" t="s">
        <v>444</v>
      </c>
      <c r="C10" s="300"/>
      <c r="D10" s="300"/>
      <c r="E10" s="301">
        <f>SUM(F10:F16)</f>
        <v>9.5</v>
      </c>
      <c r="F10" s="304">
        <v>6</v>
      </c>
      <c r="G10" s="58" t="s">
        <v>158</v>
      </c>
      <c r="H10" s="307"/>
      <c r="I10" s="308"/>
      <c r="J10" s="309">
        <f>IF(G12="",0,ROUND(MAX(MIN(6,((ROUND(G12-69,1))/14*6)),0),2))</f>
        <v>0</v>
      </c>
      <c r="K10" s="312" t="str">
        <f>IF(H10="","",J10)</f>
        <v/>
      </c>
      <c r="L10" s="313"/>
      <c r="M10" s="318">
        <f>ROUND(SUM(K10:K16),2)</f>
        <v>0</v>
      </c>
      <c r="N10" s="23"/>
      <c r="O10" s="109"/>
      <c r="P10" s="24"/>
      <c r="Q10" s="25"/>
      <c r="R10" s="26"/>
      <c r="S10" s="26"/>
      <c r="T10" s="21"/>
      <c r="U10" s="21"/>
      <c r="V10" s="21"/>
      <c r="W10" s="21"/>
      <c r="X10" s="21"/>
      <c r="Y10" s="21"/>
      <c r="Z10" s="21"/>
      <c r="AA10" s="21"/>
      <c r="AB10" s="21"/>
      <c r="AC10" s="21"/>
    </row>
    <row r="11" spans="1:29" ht="21.95" customHeight="1">
      <c r="A11" s="299"/>
      <c r="B11" s="300"/>
      <c r="C11" s="300"/>
      <c r="D11" s="300"/>
      <c r="E11" s="302"/>
      <c r="F11" s="305"/>
      <c r="G11" s="59" t="s">
        <v>159</v>
      </c>
      <c r="H11" s="321"/>
      <c r="I11" s="322"/>
      <c r="J11" s="310"/>
      <c r="K11" s="314"/>
      <c r="L11" s="315"/>
      <c r="M11" s="319"/>
      <c r="N11" s="23"/>
      <c r="O11" s="109"/>
      <c r="P11" s="24"/>
      <c r="Q11" s="25"/>
      <c r="R11" s="26"/>
      <c r="S11" s="26"/>
      <c r="T11" s="21"/>
      <c r="U11" s="21"/>
      <c r="V11" s="21"/>
      <c r="W11" s="21"/>
      <c r="X11" s="21"/>
      <c r="Y11" s="21"/>
      <c r="Z11" s="21"/>
      <c r="AA11" s="21"/>
      <c r="AB11" s="21"/>
      <c r="AC11" s="21"/>
    </row>
    <row r="12" spans="1:29" s="22" customFormat="1" ht="21.95" customHeight="1">
      <c r="A12" s="299"/>
      <c r="B12" s="300"/>
      <c r="C12" s="300"/>
      <c r="D12" s="300"/>
      <c r="E12" s="302"/>
      <c r="F12" s="306"/>
      <c r="G12" s="323" t="str">
        <f>IF(OR(H10=0,H10="",H11=""),"",ROUND(AVERAGE(H10:I11),1))</f>
        <v/>
      </c>
      <c r="H12" s="324"/>
      <c r="I12" s="325"/>
      <c r="J12" s="311"/>
      <c r="K12" s="316"/>
      <c r="L12" s="317"/>
      <c r="M12" s="319"/>
      <c r="N12" s="23"/>
      <c r="O12" s="39"/>
      <c r="P12" s="24"/>
      <c r="Q12" s="25"/>
      <c r="R12" s="26"/>
      <c r="S12" s="26"/>
      <c r="T12" s="21"/>
      <c r="U12" s="21"/>
      <c r="V12" s="21"/>
      <c r="W12" s="21"/>
      <c r="X12" s="21"/>
      <c r="Y12" s="21"/>
      <c r="Z12" s="21"/>
      <c r="AA12" s="21"/>
      <c r="AB12" s="21"/>
      <c r="AC12" s="21"/>
    </row>
    <row r="13" spans="1:29" s="22" customFormat="1" ht="21.95" customHeight="1">
      <c r="A13" s="299"/>
      <c r="B13" s="300" t="s">
        <v>72</v>
      </c>
      <c r="C13" s="300"/>
      <c r="D13" s="300"/>
      <c r="E13" s="302"/>
      <c r="F13" s="191">
        <v>1</v>
      </c>
      <c r="G13" s="326"/>
      <c r="H13" s="327"/>
      <c r="I13" s="328"/>
      <c r="J13" s="264">
        <f>IF(G13="実績あり",1,0)</f>
        <v>0</v>
      </c>
      <c r="K13" s="329" t="str">
        <f>IF(G13="","",J13)</f>
        <v/>
      </c>
      <c r="L13" s="329"/>
      <c r="M13" s="319"/>
      <c r="N13" s="23"/>
      <c r="O13" s="39"/>
      <c r="P13" s="27" t="s">
        <v>107</v>
      </c>
      <c r="Q13" s="27" t="s">
        <v>104</v>
      </c>
      <c r="R13" s="28"/>
      <c r="S13" s="28"/>
      <c r="T13" s="27"/>
      <c r="U13" s="21"/>
      <c r="V13" s="21"/>
      <c r="W13" s="21"/>
      <c r="X13" s="21"/>
      <c r="Y13" s="21"/>
      <c r="Z13" s="21"/>
      <c r="AA13" s="21"/>
      <c r="AB13" s="21"/>
      <c r="AC13" s="21"/>
    </row>
    <row r="14" spans="1:29" s="22" customFormat="1" ht="39.950000000000003" customHeight="1">
      <c r="A14" s="299"/>
      <c r="B14" s="300" t="s">
        <v>451</v>
      </c>
      <c r="C14" s="300"/>
      <c r="D14" s="300"/>
      <c r="E14" s="302"/>
      <c r="F14" s="191">
        <v>2</v>
      </c>
      <c r="G14" s="326"/>
      <c r="H14" s="327"/>
      <c r="I14" s="328"/>
      <c r="J14" s="264">
        <f>IF(G14="表彰歴又は施工実績あり",2,0)</f>
        <v>0</v>
      </c>
      <c r="K14" s="329" t="str">
        <f t="shared" ref="K14:K32" si="0">IF(G14="","",J14)</f>
        <v/>
      </c>
      <c r="L14" s="329"/>
      <c r="M14" s="319"/>
      <c r="N14" s="23"/>
      <c r="O14" s="39"/>
      <c r="P14" s="269" t="s">
        <v>455</v>
      </c>
      <c r="Q14" s="27" t="s">
        <v>104</v>
      </c>
      <c r="R14" s="28"/>
      <c r="S14" s="28"/>
      <c r="T14" s="27"/>
      <c r="U14" s="21"/>
      <c r="V14" s="21"/>
      <c r="W14" s="21"/>
      <c r="X14" s="21"/>
      <c r="Y14" s="21"/>
      <c r="Z14" s="21"/>
      <c r="AA14" s="21"/>
      <c r="AB14" s="21"/>
      <c r="AC14" s="21"/>
    </row>
    <row r="15" spans="1:29" s="22" customFormat="1" ht="21.95" customHeight="1">
      <c r="A15" s="299"/>
      <c r="B15" s="300" t="s">
        <v>162</v>
      </c>
      <c r="C15" s="300"/>
      <c r="D15" s="300"/>
      <c r="E15" s="302"/>
      <c r="F15" s="191">
        <v>0</v>
      </c>
      <c r="G15" s="326"/>
      <c r="H15" s="327"/>
      <c r="I15" s="328"/>
      <c r="J15" s="264">
        <f>IF(OR(G15="指名停止",G15="文書指導"),-1,IF(G15="複数",-2,0))</f>
        <v>0</v>
      </c>
      <c r="K15" s="329" t="str">
        <f t="shared" si="0"/>
        <v/>
      </c>
      <c r="L15" s="329"/>
      <c r="M15" s="319"/>
      <c r="N15" s="23"/>
      <c r="O15" s="39"/>
      <c r="P15" s="27" t="s">
        <v>104</v>
      </c>
      <c r="Q15" s="27" t="s">
        <v>168</v>
      </c>
      <c r="R15" s="28" t="s">
        <v>169</v>
      </c>
      <c r="S15" s="28" t="s">
        <v>170</v>
      </c>
      <c r="T15" s="27"/>
      <c r="U15" s="21"/>
      <c r="V15" s="21"/>
      <c r="W15" s="21"/>
      <c r="X15" s="21"/>
      <c r="Y15" s="21"/>
      <c r="Z15" s="21"/>
      <c r="AA15" s="21"/>
      <c r="AB15" s="21"/>
      <c r="AC15" s="21"/>
    </row>
    <row r="16" spans="1:29" s="22" customFormat="1" ht="21.95" customHeight="1">
      <c r="A16" s="299"/>
      <c r="B16" s="300" t="s">
        <v>318</v>
      </c>
      <c r="C16" s="300"/>
      <c r="D16" s="300"/>
      <c r="E16" s="303"/>
      <c r="F16" s="191">
        <v>0.5</v>
      </c>
      <c r="G16" s="326"/>
      <c r="H16" s="327"/>
      <c r="I16" s="328"/>
      <c r="J16" s="264">
        <f>IF(G16="加入あり",0.5,0)</f>
        <v>0</v>
      </c>
      <c r="K16" s="329" t="str">
        <f t="shared" si="0"/>
        <v/>
      </c>
      <c r="L16" s="329"/>
      <c r="M16" s="320"/>
      <c r="N16" s="23"/>
      <c r="O16" s="39"/>
      <c r="P16" s="27" t="s">
        <v>105</v>
      </c>
      <c r="Q16" s="27" t="s">
        <v>104</v>
      </c>
      <c r="R16" s="28"/>
      <c r="S16" s="28"/>
      <c r="T16" s="27"/>
      <c r="U16" s="21"/>
      <c r="V16" s="21"/>
      <c r="W16" s="21"/>
      <c r="X16" s="21"/>
      <c r="Y16" s="21"/>
      <c r="Z16" s="21"/>
      <c r="AA16" s="21"/>
      <c r="AB16" s="21"/>
      <c r="AC16" s="21"/>
    </row>
    <row r="17" spans="1:29" s="22" customFormat="1" ht="21.95" customHeight="1">
      <c r="A17" s="298" t="s">
        <v>110</v>
      </c>
      <c r="B17" s="330" t="s">
        <v>319</v>
      </c>
      <c r="C17" s="330"/>
      <c r="D17" s="330"/>
      <c r="E17" s="301">
        <f>SUM(F17:F20)</f>
        <v>4.5</v>
      </c>
      <c r="F17" s="191">
        <v>1</v>
      </c>
      <c r="G17" s="326"/>
      <c r="H17" s="327"/>
      <c r="I17" s="328"/>
      <c r="J17" s="264">
        <f>IF(G17="実績あり",1,0)</f>
        <v>0</v>
      </c>
      <c r="K17" s="329" t="str">
        <f t="shared" si="0"/>
        <v/>
      </c>
      <c r="L17" s="329"/>
      <c r="M17" s="331">
        <f>ROUND(SUM(K17:K20),2)</f>
        <v>0</v>
      </c>
      <c r="N17" s="23"/>
      <c r="O17" s="39"/>
      <c r="P17" s="27" t="s">
        <v>107</v>
      </c>
      <c r="Q17" s="27" t="s">
        <v>104</v>
      </c>
      <c r="R17" s="27"/>
      <c r="S17" s="27"/>
      <c r="T17" s="27"/>
      <c r="U17" s="21"/>
      <c r="V17" s="21"/>
      <c r="W17" s="21"/>
      <c r="X17" s="21"/>
      <c r="Y17" s="21"/>
      <c r="Z17" s="21"/>
      <c r="AA17" s="21"/>
      <c r="AB17" s="21"/>
      <c r="AC17" s="21"/>
    </row>
    <row r="18" spans="1:29" s="22" customFormat="1" ht="21.95" customHeight="1">
      <c r="A18" s="299"/>
      <c r="B18" s="330" t="s">
        <v>320</v>
      </c>
      <c r="C18" s="330"/>
      <c r="D18" s="330"/>
      <c r="E18" s="302"/>
      <c r="F18" s="52">
        <v>2</v>
      </c>
      <c r="G18" s="333"/>
      <c r="H18" s="321"/>
      <c r="I18" s="322"/>
      <c r="J18" s="265">
        <f>ROUND(MAX(MIN(2,((G18-69)/14*2)),0),2)</f>
        <v>0</v>
      </c>
      <c r="K18" s="329" t="str">
        <f t="shared" si="0"/>
        <v/>
      </c>
      <c r="L18" s="329"/>
      <c r="M18" s="332"/>
      <c r="N18" s="23"/>
      <c r="O18" s="39"/>
      <c r="P18" s="27"/>
      <c r="Q18" s="27"/>
      <c r="R18" s="27"/>
      <c r="S18" s="27"/>
      <c r="T18" s="27"/>
      <c r="U18" s="21"/>
      <c r="V18" s="21"/>
      <c r="W18" s="21"/>
      <c r="X18" s="21"/>
      <c r="Y18" s="21"/>
      <c r="Z18" s="21"/>
      <c r="AA18" s="21"/>
      <c r="AB18" s="21"/>
      <c r="AC18" s="21"/>
    </row>
    <row r="19" spans="1:29" s="22" customFormat="1" ht="39.950000000000003" customHeight="1">
      <c r="A19" s="299"/>
      <c r="B19" s="330" t="s">
        <v>452</v>
      </c>
      <c r="C19" s="330"/>
      <c r="D19" s="330"/>
      <c r="E19" s="302"/>
      <c r="F19" s="191">
        <v>1</v>
      </c>
      <c r="G19" s="326"/>
      <c r="H19" s="327"/>
      <c r="I19" s="328"/>
      <c r="J19" s="264">
        <f>IF(G19="2件",1,IF(G19="1件",0.5,0))</f>
        <v>0</v>
      </c>
      <c r="K19" s="329" t="str">
        <f t="shared" si="0"/>
        <v/>
      </c>
      <c r="L19" s="329"/>
      <c r="M19" s="332"/>
      <c r="N19" s="23"/>
      <c r="O19" s="39"/>
      <c r="P19" s="27" t="s">
        <v>185</v>
      </c>
      <c r="Q19" s="27" t="s">
        <v>171</v>
      </c>
      <c r="R19" s="27" t="s">
        <v>104</v>
      </c>
      <c r="S19" s="27"/>
      <c r="T19" s="27"/>
      <c r="U19" s="21"/>
      <c r="V19" s="21"/>
      <c r="W19" s="21"/>
      <c r="X19" s="21"/>
      <c r="Y19" s="21"/>
      <c r="Z19" s="21"/>
      <c r="AA19" s="21"/>
      <c r="AB19" s="21"/>
      <c r="AC19" s="21"/>
    </row>
    <row r="20" spans="1:29" s="22" customFormat="1" ht="21.95" customHeight="1">
      <c r="A20" s="299"/>
      <c r="B20" s="330" t="s">
        <v>321</v>
      </c>
      <c r="C20" s="330"/>
      <c r="D20" s="330"/>
      <c r="E20" s="302"/>
      <c r="F20" s="191">
        <v>0.5</v>
      </c>
      <c r="G20" s="326"/>
      <c r="H20" s="327"/>
      <c r="I20" s="328"/>
      <c r="J20" s="264">
        <f>IF(G20="推奨単位以上",0.5,IF(G20="1/2以上",0.25,IF(G20="1/4以上1/2未満",0.15,IF(G20="1/4未満",0.1,0))))</f>
        <v>0</v>
      </c>
      <c r="K20" s="329" t="str">
        <f t="shared" si="0"/>
        <v/>
      </c>
      <c r="L20" s="329"/>
      <c r="M20" s="332"/>
      <c r="N20" s="23"/>
      <c r="O20" s="39"/>
      <c r="P20" s="202" t="s">
        <v>172</v>
      </c>
      <c r="Q20" s="202" t="s">
        <v>173</v>
      </c>
      <c r="R20" s="203" t="s">
        <v>322</v>
      </c>
      <c r="S20" s="203" t="s">
        <v>323</v>
      </c>
      <c r="T20" s="203" t="s">
        <v>104</v>
      </c>
      <c r="U20" s="21"/>
      <c r="V20" s="21"/>
      <c r="W20" s="21"/>
      <c r="X20" s="21"/>
      <c r="Y20" s="21"/>
      <c r="Z20" s="21"/>
      <c r="AA20" s="21"/>
      <c r="AB20" s="21"/>
      <c r="AC20" s="21"/>
    </row>
    <row r="21" spans="1:29" s="22" customFormat="1" ht="21.95" customHeight="1">
      <c r="A21" s="371" t="s">
        <v>324</v>
      </c>
      <c r="B21" s="330" t="s">
        <v>446</v>
      </c>
      <c r="C21" s="330"/>
      <c r="D21" s="204" t="s">
        <v>325</v>
      </c>
      <c r="E21" s="349">
        <f>SUM(F21:F32)</f>
        <v>8</v>
      </c>
      <c r="F21" s="52">
        <v>1.5</v>
      </c>
      <c r="G21" s="326"/>
      <c r="H21" s="327"/>
      <c r="I21" s="328"/>
      <c r="J21" s="265">
        <f>IF(G21="①②③全て",1.5,IF(G21="①②③のうち2項目",1,IF(G21="①②③のうち1項目",0.5,0)))</f>
        <v>0</v>
      </c>
      <c r="K21" s="329" t="str">
        <f t="shared" si="0"/>
        <v/>
      </c>
      <c r="L21" s="329"/>
      <c r="M21" s="334">
        <f>ROUND(SUM(K21:K32),2)</f>
        <v>0</v>
      </c>
      <c r="N21" s="23"/>
      <c r="O21" s="39"/>
      <c r="P21" s="29" t="s">
        <v>175</v>
      </c>
      <c r="Q21" s="29" t="s">
        <v>176</v>
      </c>
      <c r="R21" s="29" t="s">
        <v>177</v>
      </c>
      <c r="S21" s="27" t="s">
        <v>104</v>
      </c>
      <c r="T21" s="27"/>
      <c r="U21" s="30"/>
      <c r="V21" s="30"/>
      <c r="W21" s="30"/>
      <c r="X21" s="21"/>
      <c r="Y21" s="21"/>
      <c r="Z21" s="21"/>
      <c r="AA21" s="21"/>
      <c r="AB21" s="21"/>
      <c r="AC21" s="21"/>
    </row>
    <row r="22" spans="1:29" s="22" customFormat="1" ht="21.95" customHeight="1">
      <c r="A22" s="372"/>
      <c r="B22" s="330"/>
      <c r="C22" s="330"/>
      <c r="D22" s="204" t="s">
        <v>326</v>
      </c>
      <c r="E22" s="350"/>
      <c r="F22" s="52">
        <v>0.5</v>
      </c>
      <c r="G22" s="326"/>
      <c r="H22" s="327"/>
      <c r="I22" s="328"/>
      <c r="J22" s="265">
        <f>IF(G22="対応実績あり",0.5,0)</f>
        <v>0</v>
      </c>
      <c r="K22" s="329" t="str">
        <f t="shared" si="0"/>
        <v/>
      </c>
      <c r="L22" s="329"/>
      <c r="M22" s="335"/>
      <c r="N22" s="23"/>
      <c r="O22" s="39"/>
      <c r="P22" s="29" t="s">
        <v>201</v>
      </c>
      <c r="Q22" s="29" t="s">
        <v>104</v>
      </c>
      <c r="R22" s="29"/>
      <c r="S22" s="27"/>
      <c r="T22" s="27"/>
      <c r="U22" s="30"/>
      <c r="V22" s="30"/>
      <c r="W22" s="30"/>
      <c r="X22" s="21"/>
      <c r="Y22" s="21"/>
      <c r="Z22" s="21"/>
      <c r="AA22" s="21"/>
      <c r="AB22" s="21"/>
      <c r="AC22" s="21"/>
    </row>
    <row r="23" spans="1:29" s="22" customFormat="1" ht="21.95" customHeight="1">
      <c r="A23" s="372"/>
      <c r="B23" s="330"/>
      <c r="C23" s="330"/>
      <c r="D23" s="204" t="s">
        <v>327</v>
      </c>
      <c r="E23" s="350"/>
      <c r="F23" s="52">
        <v>0.5</v>
      </c>
      <c r="G23" s="326"/>
      <c r="H23" s="327"/>
      <c r="I23" s="328"/>
      <c r="J23" s="265">
        <f>IF(G23="参加実績あり",0.5,0)</f>
        <v>0</v>
      </c>
      <c r="K23" s="329" t="str">
        <f t="shared" si="0"/>
        <v/>
      </c>
      <c r="L23" s="329"/>
      <c r="M23" s="335"/>
      <c r="N23" s="23"/>
      <c r="O23" s="39"/>
      <c r="P23" s="29" t="s">
        <v>205</v>
      </c>
      <c r="Q23" s="29" t="s">
        <v>104</v>
      </c>
      <c r="R23" s="29"/>
      <c r="S23" s="27"/>
      <c r="T23" s="27"/>
      <c r="U23" s="30"/>
      <c r="V23" s="30"/>
      <c r="W23" s="30"/>
      <c r="X23" s="21"/>
      <c r="Y23" s="21"/>
      <c r="Z23" s="21"/>
      <c r="AA23" s="21"/>
      <c r="AB23" s="21"/>
      <c r="AC23" s="21"/>
    </row>
    <row r="24" spans="1:29" s="22" customFormat="1" ht="21.95" customHeight="1">
      <c r="A24" s="372"/>
      <c r="B24" s="330" t="s">
        <v>328</v>
      </c>
      <c r="C24" s="330"/>
      <c r="D24" s="330"/>
      <c r="E24" s="350"/>
      <c r="F24" s="52">
        <v>1</v>
      </c>
      <c r="G24" s="337"/>
      <c r="H24" s="338"/>
      <c r="I24" s="339"/>
      <c r="J24" s="266">
        <f>IF(G24="2件",1,IF(G24="1件",0.5,IF(G24="なし",0,0)))</f>
        <v>0</v>
      </c>
      <c r="K24" s="329" t="str">
        <f>IF(G24="","",J24)</f>
        <v/>
      </c>
      <c r="L24" s="329"/>
      <c r="M24" s="335"/>
      <c r="N24" s="23"/>
      <c r="O24" s="39"/>
      <c r="P24" s="203" t="s">
        <v>185</v>
      </c>
      <c r="Q24" s="203" t="s">
        <v>171</v>
      </c>
      <c r="R24" s="203" t="s">
        <v>104</v>
      </c>
      <c r="S24" s="27"/>
      <c r="T24" s="27"/>
      <c r="U24" s="27" t="s">
        <v>181</v>
      </c>
      <c r="V24" s="27" t="s">
        <v>182</v>
      </c>
      <c r="W24" s="27" t="s">
        <v>178</v>
      </c>
      <c r="X24" s="27" t="s">
        <v>179</v>
      </c>
      <c r="Y24" s="27" t="s">
        <v>180</v>
      </c>
      <c r="Z24" s="27" t="s">
        <v>104</v>
      </c>
      <c r="AA24" s="21"/>
      <c r="AB24" s="21"/>
      <c r="AC24" s="21"/>
    </row>
    <row r="25" spans="1:29" s="22" customFormat="1" ht="21.95" customHeight="1">
      <c r="A25" s="372"/>
      <c r="B25" s="340" t="s">
        <v>329</v>
      </c>
      <c r="C25" s="341"/>
      <c r="D25" s="205" t="s">
        <v>330</v>
      </c>
      <c r="E25" s="350"/>
      <c r="F25" s="346">
        <v>1.5</v>
      </c>
      <c r="G25" s="326"/>
      <c r="H25" s="327"/>
      <c r="I25" s="328"/>
      <c r="J25" s="265">
        <f>IF(G25="2件",0.5,IF(G25="1件",0.25,0))</f>
        <v>0</v>
      </c>
      <c r="K25" s="312" t="str">
        <f>IF(AND(G25="",G26="",G27=""),"",SUM(J25:J27))</f>
        <v/>
      </c>
      <c r="L25" s="313"/>
      <c r="M25" s="335"/>
      <c r="N25" s="23"/>
      <c r="O25" s="39"/>
      <c r="P25" s="203" t="s">
        <v>185</v>
      </c>
      <c r="Q25" s="203" t="s">
        <v>171</v>
      </c>
      <c r="R25" s="203" t="s">
        <v>104</v>
      </c>
      <c r="S25" s="27"/>
      <c r="T25" s="27"/>
      <c r="U25" s="30"/>
      <c r="V25" s="30"/>
      <c r="W25" s="30"/>
      <c r="X25" s="21"/>
      <c r="Y25" s="21"/>
      <c r="Z25" s="21"/>
      <c r="AA25" s="21"/>
      <c r="AB25" s="21"/>
      <c r="AC25" s="21"/>
    </row>
    <row r="26" spans="1:29" s="22" customFormat="1" ht="21.95" customHeight="1">
      <c r="A26" s="372"/>
      <c r="B26" s="342"/>
      <c r="C26" s="343"/>
      <c r="D26" s="206" t="s">
        <v>331</v>
      </c>
      <c r="E26" s="350"/>
      <c r="F26" s="347"/>
      <c r="G26" s="326"/>
      <c r="H26" s="327"/>
      <c r="I26" s="328"/>
      <c r="J26" s="267">
        <f>IF(G26="登録及び実績あり",0.5,0)</f>
        <v>0</v>
      </c>
      <c r="K26" s="314"/>
      <c r="L26" s="315"/>
      <c r="M26" s="335"/>
      <c r="N26" s="207"/>
      <c r="O26" s="39"/>
      <c r="P26" s="202" t="s">
        <v>203</v>
      </c>
      <c r="Q26" s="202" t="s">
        <v>156</v>
      </c>
      <c r="R26" s="29"/>
      <c r="S26" s="27"/>
      <c r="T26" s="27"/>
      <c r="U26" s="30"/>
      <c r="V26" s="30"/>
      <c r="W26" s="30"/>
      <c r="X26" s="21"/>
      <c r="Y26" s="21"/>
      <c r="Z26" s="21"/>
      <c r="AA26" s="21"/>
      <c r="AB26" s="21"/>
      <c r="AC26" s="21"/>
    </row>
    <row r="27" spans="1:29" s="22" customFormat="1" ht="21.95" customHeight="1">
      <c r="A27" s="372"/>
      <c r="B27" s="344"/>
      <c r="C27" s="345"/>
      <c r="D27" s="206" t="s">
        <v>332</v>
      </c>
      <c r="E27" s="350"/>
      <c r="F27" s="348"/>
      <c r="G27" s="326"/>
      <c r="H27" s="327"/>
      <c r="I27" s="328"/>
      <c r="J27" s="268">
        <f>IF(G27="法定雇用障害者数以上",0.5,IF(G27="義務外雇用",0.5,IF(G27="法定雇用障害者数未満",0,0)))</f>
        <v>0</v>
      </c>
      <c r="K27" s="316"/>
      <c r="L27" s="317"/>
      <c r="M27" s="335"/>
      <c r="N27" s="23"/>
      <c r="O27" s="39"/>
      <c r="P27" s="202" t="s">
        <v>308</v>
      </c>
      <c r="Q27" s="202" t="s">
        <v>183</v>
      </c>
      <c r="R27" s="202" t="s">
        <v>309</v>
      </c>
      <c r="S27" s="203" t="s">
        <v>156</v>
      </c>
      <c r="T27" s="27"/>
      <c r="U27" s="30"/>
      <c r="V27" s="30"/>
      <c r="W27" s="30"/>
      <c r="X27" s="21"/>
      <c r="Y27" s="21"/>
      <c r="Z27" s="21"/>
      <c r="AA27" s="21"/>
      <c r="AB27" s="21"/>
      <c r="AC27" s="21"/>
    </row>
    <row r="28" spans="1:29" s="22" customFormat="1" ht="21.95" customHeight="1">
      <c r="A28" s="372"/>
      <c r="B28" s="330" t="s">
        <v>333</v>
      </c>
      <c r="C28" s="330"/>
      <c r="D28" s="330"/>
      <c r="E28" s="350"/>
      <c r="F28" s="191">
        <v>0.5</v>
      </c>
      <c r="G28" s="352"/>
      <c r="H28" s="353"/>
      <c r="I28" s="354"/>
      <c r="J28" s="264">
        <f>IF(G28="2件",0.5,IF(G28="1件",0.25,0))</f>
        <v>0</v>
      </c>
      <c r="K28" s="329" t="str">
        <f t="shared" si="0"/>
        <v/>
      </c>
      <c r="L28" s="329"/>
      <c r="M28" s="335"/>
      <c r="N28" s="21"/>
      <c r="O28" s="39"/>
      <c r="P28" s="203" t="s">
        <v>185</v>
      </c>
      <c r="Q28" s="203" t="s">
        <v>171</v>
      </c>
      <c r="R28" s="203" t="s">
        <v>104</v>
      </c>
      <c r="S28" s="27"/>
      <c r="T28" s="27"/>
      <c r="U28" s="21"/>
      <c r="V28" s="21"/>
      <c r="W28" s="21"/>
      <c r="X28" s="21"/>
      <c r="Y28" s="21"/>
      <c r="Z28" s="21"/>
      <c r="AA28" s="21"/>
      <c r="AB28" s="21"/>
      <c r="AC28" s="21"/>
    </row>
    <row r="29" spans="1:29" s="22" customFormat="1" ht="21.95" customHeight="1">
      <c r="A29" s="372"/>
      <c r="B29" s="355" t="s">
        <v>334</v>
      </c>
      <c r="C29" s="355"/>
      <c r="D29" s="355"/>
      <c r="E29" s="350"/>
      <c r="F29" s="191">
        <v>0.5</v>
      </c>
      <c r="G29" s="326"/>
      <c r="H29" s="327"/>
      <c r="I29" s="328"/>
      <c r="J29" s="264">
        <f>IF(G29="配置あり",0.5,0)</f>
        <v>0</v>
      </c>
      <c r="K29" s="329" t="str">
        <f t="shared" si="0"/>
        <v/>
      </c>
      <c r="L29" s="329"/>
      <c r="M29" s="335"/>
      <c r="N29" s="23"/>
      <c r="O29" s="39"/>
      <c r="P29" s="27" t="s">
        <v>106</v>
      </c>
      <c r="Q29" s="27" t="s">
        <v>104</v>
      </c>
      <c r="R29" s="27"/>
      <c r="S29" s="27"/>
      <c r="T29" s="27"/>
      <c r="U29" s="30"/>
      <c r="V29" s="30"/>
      <c r="W29" s="30"/>
      <c r="X29" s="21"/>
      <c r="Y29" s="21"/>
      <c r="Z29" s="21"/>
      <c r="AA29" s="21"/>
      <c r="AB29" s="21"/>
      <c r="AC29" s="21"/>
    </row>
    <row r="30" spans="1:29" s="22" customFormat="1" ht="21.95" customHeight="1">
      <c r="A30" s="372"/>
      <c r="B30" s="330" t="s">
        <v>335</v>
      </c>
      <c r="C30" s="330"/>
      <c r="D30" s="330"/>
      <c r="E30" s="350"/>
      <c r="F30" s="52">
        <v>0.5</v>
      </c>
      <c r="G30" s="352"/>
      <c r="H30" s="353"/>
      <c r="I30" s="354"/>
      <c r="J30" s="264">
        <f>IF(G30="登録あり",0.5,0)</f>
        <v>0</v>
      </c>
      <c r="K30" s="329" t="str">
        <f t="shared" si="0"/>
        <v/>
      </c>
      <c r="L30" s="329"/>
      <c r="M30" s="335"/>
      <c r="N30" s="23"/>
      <c r="O30" s="39"/>
      <c r="P30" s="27" t="s">
        <v>204</v>
      </c>
      <c r="Q30" s="27" t="s">
        <v>104</v>
      </c>
      <c r="R30" s="27"/>
      <c r="S30" s="27"/>
      <c r="T30" s="27"/>
      <c r="U30" s="30"/>
      <c r="V30" s="30"/>
      <c r="W30" s="30"/>
      <c r="X30" s="21"/>
      <c r="Y30" s="21"/>
      <c r="Z30" s="21"/>
      <c r="AA30" s="21"/>
      <c r="AB30" s="21"/>
      <c r="AC30" s="21"/>
    </row>
    <row r="31" spans="1:29" s="22" customFormat="1" ht="21.95" customHeight="1">
      <c r="A31" s="372"/>
      <c r="B31" s="330" t="s">
        <v>336</v>
      </c>
      <c r="C31" s="330"/>
      <c r="D31" s="330"/>
      <c r="E31" s="350"/>
      <c r="F31" s="52">
        <v>1</v>
      </c>
      <c r="G31" s="352"/>
      <c r="H31" s="353"/>
      <c r="I31" s="354"/>
      <c r="J31" s="264">
        <f>IF(G31="顕彰あり",1,0)</f>
        <v>0</v>
      </c>
      <c r="K31" s="329" t="str">
        <f t="shared" si="0"/>
        <v/>
      </c>
      <c r="L31" s="329"/>
      <c r="M31" s="335"/>
      <c r="N31" s="23"/>
      <c r="O31" s="39"/>
      <c r="P31" s="27" t="s">
        <v>174</v>
      </c>
      <c r="Q31" s="27" t="s">
        <v>104</v>
      </c>
      <c r="R31" s="27"/>
      <c r="S31" s="27"/>
      <c r="T31" s="27"/>
      <c r="U31" s="30"/>
      <c r="V31" s="30"/>
      <c r="W31" s="30"/>
      <c r="X31" s="21"/>
      <c r="Y31" s="21"/>
      <c r="Z31" s="21"/>
      <c r="AA31" s="21"/>
      <c r="AB31" s="21"/>
      <c r="AC31" s="21"/>
    </row>
    <row r="32" spans="1:29" s="22" customFormat="1" ht="21.95" customHeight="1" thickBot="1">
      <c r="A32" s="373"/>
      <c r="B32" s="330" t="s">
        <v>337</v>
      </c>
      <c r="C32" s="330"/>
      <c r="D32" s="330"/>
      <c r="E32" s="351"/>
      <c r="F32" s="191">
        <v>0.5</v>
      </c>
      <c r="G32" s="360"/>
      <c r="H32" s="361"/>
      <c r="I32" s="362"/>
      <c r="J32" s="264">
        <f>IF(G32="配置あり",0.5,0)</f>
        <v>0</v>
      </c>
      <c r="K32" s="329" t="str">
        <f t="shared" si="0"/>
        <v/>
      </c>
      <c r="L32" s="329"/>
      <c r="M32" s="336"/>
      <c r="N32" s="21"/>
      <c r="O32" s="39"/>
      <c r="P32" s="27" t="s">
        <v>106</v>
      </c>
      <c r="Q32" s="27" t="s">
        <v>104</v>
      </c>
      <c r="R32" s="27"/>
      <c r="S32" s="27"/>
      <c r="T32" s="27"/>
      <c r="U32" s="21"/>
      <c r="V32" s="21"/>
      <c r="W32" s="21"/>
      <c r="X32" s="21"/>
      <c r="Y32" s="21"/>
      <c r="Z32" s="21"/>
      <c r="AA32" s="21"/>
      <c r="AB32" s="21"/>
      <c r="AC32" s="21"/>
    </row>
    <row r="33" spans="1:29" s="22" customFormat="1" ht="12" customHeight="1">
      <c r="A33" s="49"/>
      <c r="B33" s="55"/>
      <c r="C33" s="55"/>
      <c r="D33" s="51"/>
      <c r="E33" s="262">
        <f>SUM(E10,E17,E21)</f>
        <v>22</v>
      </c>
      <c r="F33" s="191"/>
      <c r="G33" s="56"/>
      <c r="H33" s="56"/>
      <c r="I33" s="56"/>
      <c r="J33" s="53"/>
      <c r="K33" s="57"/>
      <c r="L33" s="54" t="s">
        <v>17</v>
      </c>
      <c r="M33" s="263">
        <f>SUM(M10,M17,M21)</f>
        <v>0</v>
      </c>
      <c r="N33" s="25"/>
      <c r="O33" s="21"/>
      <c r="P33" s="25"/>
      <c r="Q33" s="21"/>
      <c r="R33" s="21"/>
      <c r="S33" s="21"/>
      <c r="T33" s="21"/>
      <c r="U33" s="21"/>
      <c r="V33" s="21"/>
      <c r="W33" s="21"/>
      <c r="X33" s="21"/>
      <c r="Y33" s="21"/>
      <c r="Z33" s="21"/>
      <c r="AA33" s="21"/>
      <c r="AB33" s="21"/>
      <c r="AC33" s="21"/>
    </row>
    <row r="34" spans="1:29" s="22" customFormat="1" ht="3.75" customHeight="1" thickBot="1">
      <c r="D34" s="31"/>
      <c r="J34" s="40"/>
      <c r="K34" s="40"/>
      <c r="L34" s="40"/>
      <c r="M34" s="40"/>
      <c r="P34" s="25"/>
    </row>
    <row r="35" spans="1:29" s="22" customFormat="1" ht="14.25" customHeight="1" thickBot="1">
      <c r="A35" s="60" t="s">
        <v>18</v>
      </c>
      <c r="B35" s="60"/>
      <c r="C35" s="60"/>
      <c r="D35" s="61"/>
      <c r="E35" s="62" t="s">
        <v>10</v>
      </c>
      <c r="F35" s="363"/>
      <c r="G35" s="364"/>
      <c r="H35" s="364"/>
      <c r="I35" s="365"/>
      <c r="J35" s="63" t="s">
        <v>108</v>
      </c>
      <c r="K35" s="64"/>
      <c r="L35" s="64"/>
      <c r="M35" s="64"/>
      <c r="N35" s="32"/>
      <c r="P35" s="25"/>
    </row>
    <row r="36" spans="1:29" s="22" customFormat="1" ht="12">
      <c r="A36" s="60" t="s">
        <v>11</v>
      </c>
      <c r="B36" s="60"/>
      <c r="C36" s="61"/>
      <c r="D36" s="45"/>
      <c r="E36" s="61"/>
      <c r="F36" s="61"/>
      <c r="G36" s="61"/>
      <c r="H36" s="61"/>
      <c r="I36" s="61"/>
      <c r="J36" s="61"/>
      <c r="K36" s="65"/>
      <c r="L36" s="65"/>
      <c r="M36" s="65"/>
      <c r="P36" s="25"/>
    </row>
    <row r="37" spans="1:29" s="22" customFormat="1" ht="11.25" customHeight="1">
      <c r="A37" s="366" t="s">
        <v>12</v>
      </c>
      <c r="B37" s="367" t="s">
        <v>111</v>
      </c>
      <c r="C37" s="367"/>
      <c r="D37" s="368" t="s">
        <v>13</v>
      </c>
      <c r="E37" s="367" t="s">
        <v>14</v>
      </c>
      <c r="F37" s="367"/>
      <c r="G37" s="369"/>
      <c r="H37" s="108" t="str">
        <f>IF(F35="","",M33)</f>
        <v/>
      </c>
      <c r="I37" s="66"/>
      <c r="J37" s="368" t="s">
        <v>13</v>
      </c>
      <c r="K37" s="370" t="str">
        <f>IF(E38="","",ROUNDDOWN((100+H37)/(E38/1000000),5))</f>
        <v/>
      </c>
      <c r="L37" s="370"/>
      <c r="M37" s="370"/>
      <c r="N37" s="356"/>
      <c r="P37" s="25"/>
    </row>
    <row r="38" spans="1:29" s="22" customFormat="1" ht="11.25" customHeight="1">
      <c r="A38" s="366"/>
      <c r="B38" s="357" t="s">
        <v>112</v>
      </c>
      <c r="C38" s="357"/>
      <c r="D38" s="368"/>
      <c r="E38" s="358" t="str">
        <f>IF(F35="","",F35)</f>
        <v/>
      </c>
      <c r="F38" s="358"/>
      <c r="G38" s="358"/>
      <c r="H38" s="193" t="s">
        <v>101</v>
      </c>
      <c r="I38" s="208"/>
      <c r="J38" s="368"/>
      <c r="K38" s="370"/>
      <c r="L38" s="370"/>
      <c r="M38" s="370"/>
      <c r="N38" s="356"/>
      <c r="P38" s="25"/>
    </row>
    <row r="39" spans="1:29" s="33" customFormat="1" ht="11.25" customHeight="1">
      <c r="A39" s="359" t="s">
        <v>19</v>
      </c>
      <c r="B39" s="359"/>
      <c r="C39" s="359"/>
      <c r="D39" s="359"/>
      <c r="E39" s="359"/>
      <c r="F39" s="359"/>
      <c r="G39" s="359"/>
      <c r="H39" s="359"/>
      <c r="I39" s="359"/>
      <c r="J39" s="359"/>
      <c r="K39" s="359"/>
      <c r="L39" s="359"/>
      <c r="M39" s="359"/>
      <c r="P39" s="25"/>
    </row>
    <row r="40" spans="1:29" s="22" customFormat="1" ht="12">
      <c r="A40" s="61" t="s">
        <v>15</v>
      </c>
      <c r="B40" s="61"/>
    </row>
    <row r="41" spans="1:29" s="33" customFormat="1" ht="10.5" customHeight="1">
      <c r="A41" s="34" t="s">
        <v>161</v>
      </c>
      <c r="B41" s="34"/>
      <c r="C41" s="35"/>
      <c r="D41" s="22"/>
      <c r="E41" s="35"/>
      <c r="F41" s="35"/>
      <c r="G41" s="35"/>
      <c r="H41" s="35"/>
      <c r="I41" s="35"/>
      <c r="J41" s="35"/>
      <c r="K41" s="35"/>
      <c r="L41" s="35"/>
      <c r="M41" s="35"/>
    </row>
    <row r="42" spans="1:29" s="33" customFormat="1" ht="10.5">
      <c r="A42" s="34" t="s">
        <v>16</v>
      </c>
      <c r="B42" s="34"/>
      <c r="C42" s="35"/>
      <c r="D42" s="35"/>
      <c r="E42" s="35"/>
      <c r="F42" s="35"/>
      <c r="G42" s="35"/>
      <c r="H42" s="35"/>
      <c r="I42" s="35"/>
      <c r="J42" s="35"/>
      <c r="K42" s="36"/>
      <c r="L42" s="36"/>
      <c r="M42" s="36"/>
    </row>
    <row r="43" spans="1:29" s="33" customFormat="1" ht="10.5">
      <c r="A43" s="270" t="s">
        <v>457</v>
      </c>
      <c r="B43" s="34"/>
      <c r="C43" s="35"/>
      <c r="D43" s="35"/>
      <c r="E43" s="35"/>
      <c r="F43" s="35"/>
      <c r="G43" s="35"/>
      <c r="H43" s="35"/>
      <c r="I43" s="35"/>
      <c r="J43" s="35"/>
      <c r="K43" s="36"/>
      <c r="L43" s="36"/>
      <c r="M43" s="36"/>
    </row>
    <row r="44" spans="1:29" s="33" customFormat="1" ht="10.5">
      <c r="A44" s="270" t="s">
        <v>458</v>
      </c>
      <c r="B44" s="34"/>
      <c r="C44" s="35"/>
      <c r="D44" s="35"/>
      <c r="E44" s="35"/>
      <c r="F44" s="35"/>
      <c r="G44" s="35"/>
      <c r="H44" s="35"/>
      <c r="I44" s="35"/>
      <c r="J44" s="35"/>
      <c r="K44" s="36"/>
      <c r="L44" s="36"/>
      <c r="M44" s="36"/>
    </row>
    <row r="45" spans="1:29" s="33" customFormat="1" ht="10.5" customHeight="1">
      <c r="A45" s="34" t="s">
        <v>113</v>
      </c>
      <c r="B45" s="34"/>
      <c r="C45" s="37"/>
      <c r="D45" s="35"/>
      <c r="E45" s="37"/>
      <c r="F45" s="37"/>
      <c r="G45" s="37"/>
      <c r="H45" s="37"/>
      <c r="I45" s="37"/>
      <c r="J45" s="37"/>
      <c r="K45" s="38"/>
      <c r="L45" s="38"/>
      <c r="M45" s="38"/>
    </row>
    <row r="46" spans="1:29" s="33" customFormat="1" ht="10.5">
      <c r="A46" s="34"/>
      <c r="B46" s="34"/>
      <c r="C46" s="35"/>
      <c r="D46" s="37"/>
      <c r="E46" s="35"/>
      <c r="F46" s="35"/>
      <c r="G46" s="35"/>
      <c r="H46" s="35"/>
      <c r="I46" s="35"/>
      <c r="J46" s="35"/>
      <c r="K46" s="35"/>
      <c r="L46" s="35"/>
      <c r="M46" s="35"/>
    </row>
    <row r="47" spans="1:29" s="22" customFormat="1">
      <c r="D47" s="35"/>
      <c r="N47"/>
      <c r="O47"/>
      <c r="P47"/>
      <c r="Q47"/>
      <c r="R47"/>
      <c r="S47"/>
      <c r="T47"/>
      <c r="U47"/>
      <c r="V47"/>
      <c r="W47"/>
      <c r="X47"/>
      <c r="Y47"/>
      <c r="Z47"/>
      <c r="AA47"/>
      <c r="AB47"/>
      <c r="AC47"/>
    </row>
    <row r="63" spans="1:29" s="22" customFormat="1" hidden="1">
      <c r="A63"/>
      <c r="B63"/>
      <c r="C63"/>
      <c r="D63"/>
      <c r="E63"/>
      <c r="F63"/>
      <c r="G63"/>
      <c r="H63"/>
      <c r="I63"/>
      <c r="J63"/>
      <c r="K63"/>
      <c r="L63"/>
      <c r="M63"/>
      <c r="N63"/>
      <c r="O63"/>
      <c r="P63"/>
      <c r="Q63"/>
      <c r="R63"/>
      <c r="S63"/>
      <c r="T63"/>
      <c r="U63"/>
      <c r="V63"/>
      <c r="W63"/>
      <c r="X63"/>
      <c r="Y63"/>
      <c r="Z63"/>
      <c r="AA63"/>
      <c r="AB63"/>
      <c r="AC63"/>
    </row>
    <row r="64" spans="1:29" hidden="1"/>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hidden="1">
      <c r="A112"/>
      <c r="B112"/>
      <c r="C112"/>
      <c r="D112"/>
      <c r="E112"/>
      <c r="F112"/>
      <c r="G112"/>
      <c r="H112"/>
      <c r="I112"/>
      <c r="J112"/>
      <c r="K112"/>
      <c r="L112"/>
      <c r="M112"/>
      <c r="N112"/>
      <c r="O112"/>
      <c r="P112"/>
      <c r="Q112"/>
      <c r="R112"/>
      <c r="S112"/>
      <c r="T112"/>
      <c r="U112"/>
      <c r="V112"/>
      <c r="W112"/>
      <c r="X112"/>
      <c r="Y112"/>
      <c r="Z112"/>
      <c r="AA112"/>
      <c r="AB112"/>
      <c r="AC112"/>
    </row>
    <row r="113" spans="1:29" s="22" customFormat="1">
      <c r="A113"/>
      <c r="B113"/>
      <c r="C113"/>
      <c r="D113"/>
      <c r="E113"/>
      <c r="F113"/>
      <c r="G113"/>
      <c r="H113"/>
      <c r="I113"/>
      <c r="J113"/>
      <c r="K113"/>
      <c r="L113"/>
      <c r="M113"/>
      <c r="N113"/>
      <c r="O113"/>
      <c r="P113"/>
      <c r="Q113"/>
      <c r="R113"/>
      <c r="S113"/>
      <c r="T113"/>
      <c r="U113"/>
      <c r="V113"/>
      <c r="W113"/>
      <c r="X113"/>
      <c r="Y113"/>
      <c r="Z113"/>
      <c r="AA113"/>
      <c r="AB113"/>
      <c r="AC113"/>
    </row>
  </sheetData>
  <sheetProtection algorithmName="SHA-512" hashValue="FdqsolZrCHHBTTB5lehkHazdLbM/EJS2G6/65yA/0++5v8ggJqEcwtDYNHJgg9lZHZV2cS6tIO3/QM73ZK/KjQ==" saltValue="pzqH5C+5blEu1lSHPzM2jg==" spinCount="100000" sheet="1" selectLockedCells="1"/>
  <mergeCells count="91">
    <mergeCell ref="N37:N38"/>
    <mergeCell ref="B38:C38"/>
    <mergeCell ref="E38:G38"/>
    <mergeCell ref="A39:M39"/>
    <mergeCell ref="B32:D32"/>
    <mergeCell ref="G32:I32"/>
    <mergeCell ref="K32:L32"/>
    <mergeCell ref="F35:I35"/>
    <mergeCell ref="A37:A38"/>
    <mergeCell ref="B37:C37"/>
    <mergeCell ref="D37:D38"/>
    <mergeCell ref="E37:G37"/>
    <mergeCell ref="J37:J38"/>
    <mergeCell ref="K37:M38"/>
    <mergeCell ref="A21:A32"/>
    <mergeCell ref="B21:C23"/>
    <mergeCell ref="B30:D30"/>
    <mergeCell ref="G30:I30"/>
    <mergeCell ref="K30:L30"/>
    <mergeCell ref="B31:D31"/>
    <mergeCell ref="G31:I31"/>
    <mergeCell ref="K31:L31"/>
    <mergeCell ref="B24:D24"/>
    <mergeCell ref="G24:I24"/>
    <mergeCell ref="K24:L24"/>
    <mergeCell ref="B25:C27"/>
    <mergeCell ref="F25:F27"/>
    <mergeCell ref="G25:I25"/>
    <mergeCell ref="K25:L27"/>
    <mergeCell ref="G26:I26"/>
    <mergeCell ref="G27:I27"/>
    <mergeCell ref="E21:E32"/>
    <mergeCell ref="G21:I21"/>
    <mergeCell ref="K21:L21"/>
    <mergeCell ref="B28:D28"/>
    <mergeCell ref="G28:I28"/>
    <mergeCell ref="K28:L28"/>
    <mergeCell ref="B29:D29"/>
    <mergeCell ref="M21:M32"/>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2">
    <dataValidation type="list" errorStyle="warning" allowBlank="1" showInputMessage="1" showErrorMessage="1" sqref="G24:I24" xr:uid="{00000000-0002-0000-0000-000000000000}">
      <formula1>$P$24:$R$24</formula1>
    </dataValidation>
    <dataValidation type="list" errorStyle="warning" allowBlank="1" showInputMessage="1" showErrorMessage="1" sqref="G28:I28" xr:uid="{00000000-0002-0000-0000-000001000000}">
      <formula1>$P$28:$R$28</formula1>
    </dataValidation>
    <dataValidation type="list" errorStyle="warning" allowBlank="1" showInputMessage="1" showErrorMessage="1" sqref="G27:I27" xr:uid="{00000000-0002-0000-0000-000002000000}">
      <formula1>$P$27:$S$27</formula1>
    </dataValidation>
    <dataValidation type="list" errorStyle="warning" allowBlank="1" showInputMessage="1" showErrorMessage="1" sqref="G26:I26" xr:uid="{00000000-0002-0000-0000-000003000000}">
      <formula1>$P$26:$Q$26</formula1>
    </dataValidation>
    <dataValidation type="list" errorStyle="warning" allowBlank="1" showInputMessage="1" showErrorMessage="1" sqref="G25:I25" xr:uid="{00000000-0002-0000-0000-000004000000}">
      <formula1>$P$25:$R$25</formula1>
    </dataValidation>
    <dataValidation type="list" errorStyle="warning" allowBlank="1" showInputMessage="1" showErrorMessage="1" sqref="G20:I20" xr:uid="{00000000-0002-0000-0000-000005000000}">
      <formula1>$P$20:$T$20</formula1>
    </dataValidation>
    <dataValidation type="list" errorStyle="warning" allowBlank="1" showInputMessage="1" showErrorMessage="1" sqref="G19:I19" xr:uid="{00000000-0002-0000-0000-000006000000}">
      <formula1>$P$19:$R$19</formula1>
    </dataValidation>
    <dataValidation type="list" errorStyle="warning" allowBlank="1" showErrorMessage="1" sqref="G17:I17" xr:uid="{00000000-0002-0000-0000-000007000000}">
      <formula1>$P$17:$Q$17</formula1>
    </dataValidation>
    <dataValidation type="list" errorStyle="warning" allowBlank="1" showInputMessage="1" showErrorMessage="1" sqref="G16:I16" xr:uid="{00000000-0002-0000-0000-000008000000}">
      <formula1>$P$16:$Q$16</formula1>
    </dataValidation>
    <dataValidation type="list" errorStyle="warning" allowBlank="1" showInputMessage="1" showErrorMessage="1" sqref="G15:I15" xr:uid="{00000000-0002-0000-0000-000009000000}">
      <formula1>$P$15:$S$15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13:I13" xr:uid="{00000000-0002-0000-0000-00000B000000}">
      <formula1>$P$13:$Q$13</formula1>
    </dataValidation>
    <dataValidation type="list" errorStyle="warning" allowBlank="1" showInputMessage="1" showErrorMessage="1" sqref="G31:I31" xr:uid="{00000000-0002-0000-0000-00000C000000}">
      <formula1>$P$31:$Q$31</formula1>
    </dataValidation>
    <dataValidation type="list" errorStyle="warning" allowBlank="1" showInputMessage="1" showErrorMessage="1" sqref="G30:I30" xr:uid="{00000000-0002-0000-0000-00000D000000}">
      <formula1>$P$30:$Q$30</formula1>
    </dataValidation>
    <dataValidation type="list" errorStyle="warning" allowBlank="1" showInputMessage="1" showErrorMessage="1" sqref="G29:I29" xr:uid="{00000000-0002-0000-0000-00000E000000}">
      <formula1>$P$29:$Q$29</formula1>
    </dataValidation>
    <dataValidation type="list" errorStyle="warning" allowBlank="1" showInputMessage="1" showErrorMessage="1" sqref="G23:I23" xr:uid="{00000000-0002-0000-0000-00000F000000}">
      <formula1>$P$23:$Q$23</formula1>
    </dataValidation>
    <dataValidation type="list" errorStyle="warning" allowBlank="1" showInputMessage="1" showErrorMessage="1" sqref="G22:I22" xr:uid="{00000000-0002-0000-0000-000010000000}">
      <formula1>$P$22:$Q$22</formula1>
    </dataValidation>
    <dataValidation type="list" errorStyle="warning" allowBlank="1" showInputMessage="1" showErrorMessage="1" sqref="G21:I21" xr:uid="{00000000-0002-0000-0000-000011000000}">
      <formula1>$P$21:$S$21</formula1>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12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3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4000000}">
      <formula1>0</formula1>
      <formula2>100</formula2>
    </dataValidation>
    <dataValidation type="list" errorStyle="warning" allowBlank="1" showInputMessage="1" showErrorMessage="1" sqref="G32:I32" xr:uid="{00000000-0002-0000-0000-000015000000}">
      <formula1>$P$32:$Q$32</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4" customWidth="1"/>
    <col min="2" max="2" width="5.875" style="74" customWidth="1"/>
    <col min="3" max="3" width="24.25" style="74" customWidth="1"/>
    <col min="4" max="4" width="6.875" style="74" customWidth="1"/>
    <col min="5" max="6" width="9.875" style="74" customWidth="1"/>
    <col min="7" max="7" width="4.5" style="76" customWidth="1"/>
    <col min="8" max="8" width="3.875" style="74" customWidth="1"/>
    <col min="9" max="9" width="3.625" style="74" customWidth="1"/>
    <col min="10" max="10" width="3.5" style="74" customWidth="1"/>
    <col min="11" max="12" width="3.875" style="74" customWidth="1"/>
    <col min="13" max="13" width="3.375" style="74" customWidth="1"/>
    <col min="14" max="14" width="3.125" style="74" customWidth="1"/>
    <col min="15" max="15" width="3.875" style="74" customWidth="1"/>
    <col min="16" max="16" width="3.375" style="74" customWidth="1"/>
    <col min="17" max="17" width="2.75" style="74" customWidth="1"/>
    <col min="18" max="18" width="2.125" style="74" customWidth="1"/>
    <col min="19" max="19" width="3.125" style="74" customWidth="1"/>
    <col min="20" max="20" width="9.125" style="74" customWidth="1"/>
    <col min="21" max="27" width="5.625" style="75" hidden="1" customWidth="1" outlineLevel="1"/>
    <col min="28" max="28" width="9.125" style="74" hidden="1" customWidth="1" outlineLevel="1"/>
    <col min="29" max="29" width="9" style="74" collapsed="1"/>
    <col min="30" max="16384" width="9" style="74"/>
  </cols>
  <sheetData>
    <row r="1" spans="1:28" ht="14.25" customHeight="1">
      <c r="A1" s="209" t="s">
        <v>459</v>
      </c>
      <c r="B1" s="210"/>
      <c r="C1" s="210"/>
      <c r="D1" s="210"/>
      <c r="E1" s="210"/>
      <c r="F1" s="210"/>
      <c r="G1" s="78"/>
      <c r="H1" s="210"/>
      <c r="I1" s="210"/>
      <c r="J1" s="210"/>
      <c r="K1" s="210"/>
      <c r="L1" s="210"/>
      <c r="M1" s="210"/>
      <c r="N1" s="210"/>
      <c r="O1" s="210"/>
      <c r="P1" s="210"/>
      <c r="Q1" s="211"/>
      <c r="R1" s="71"/>
      <c r="S1" s="71"/>
    </row>
    <row r="2" spans="1:28" ht="12.75" thickBot="1">
      <c r="A2" s="210"/>
      <c r="B2" s="210"/>
      <c r="C2" s="210"/>
      <c r="D2" s="210"/>
      <c r="E2" s="210"/>
      <c r="F2" s="210"/>
      <c r="G2" s="78"/>
      <c r="H2" s="210"/>
      <c r="I2" s="210"/>
      <c r="J2" s="210"/>
      <c r="K2" s="210"/>
      <c r="L2" s="210"/>
      <c r="M2" s="210"/>
      <c r="N2" s="210"/>
      <c r="O2" s="210"/>
      <c r="P2" s="210"/>
      <c r="Q2" s="211"/>
      <c r="R2" s="71"/>
      <c r="S2" s="71"/>
    </row>
    <row r="3" spans="1:28" ht="12.75" customHeight="1" thickBot="1">
      <c r="A3" s="212"/>
      <c r="B3" s="212"/>
      <c r="C3" s="210"/>
      <c r="D3" s="210"/>
      <c r="E3" s="210"/>
      <c r="F3" s="212"/>
      <c r="G3" s="213"/>
      <c r="H3" s="374" t="s">
        <v>0</v>
      </c>
      <c r="I3" s="375"/>
      <c r="J3" s="375"/>
      <c r="K3" s="376">
        <f>'様式-1-Ⅰ（建築設備）'!H2</f>
        <v>24091002</v>
      </c>
      <c r="L3" s="377"/>
      <c r="M3" s="377"/>
      <c r="N3" s="377"/>
      <c r="O3" s="377"/>
      <c r="P3" s="378"/>
      <c r="Q3" s="214"/>
      <c r="R3" s="71"/>
      <c r="S3" s="71"/>
      <c r="U3" s="75" t="s">
        <v>130</v>
      </c>
      <c r="V3" s="75" t="s">
        <v>131</v>
      </c>
      <c r="Y3" s="75" t="s">
        <v>132</v>
      </c>
      <c r="AA3" s="75" t="s">
        <v>186</v>
      </c>
      <c r="AB3" s="74" t="s">
        <v>187</v>
      </c>
    </row>
    <row r="4" spans="1:28" ht="10.5" customHeight="1">
      <c r="A4" s="212"/>
      <c r="B4" s="212"/>
      <c r="C4" s="210"/>
      <c r="D4" s="210"/>
      <c r="E4" s="210"/>
      <c r="F4" s="212"/>
      <c r="G4" s="213"/>
      <c r="H4" s="78"/>
      <c r="I4" s="78"/>
      <c r="J4" s="77"/>
      <c r="K4" s="77"/>
      <c r="L4" s="77"/>
      <c r="M4" s="77"/>
      <c r="N4" s="77"/>
      <c r="O4" s="77"/>
      <c r="P4" s="77"/>
      <c r="Q4" s="211"/>
      <c r="R4" s="71"/>
      <c r="S4" s="71"/>
    </row>
    <row r="5" spans="1:28" ht="24" customHeight="1">
      <c r="A5" s="379" t="s">
        <v>338</v>
      </c>
      <c r="B5" s="379"/>
      <c r="C5" s="379"/>
      <c r="D5" s="379"/>
      <c r="E5" s="379"/>
      <c r="F5" s="379"/>
      <c r="G5" s="379"/>
      <c r="H5" s="379"/>
      <c r="I5" s="379"/>
      <c r="J5" s="379"/>
      <c r="K5" s="379"/>
      <c r="L5" s="379"/>
      <c r="M5" s="379"/>
      <c r="N5" s="379"/>
      <c r="O5" s="379"/>
      <c r="P5" s="379"/>
      <c r="Q5" s="379"/>
      <c r="R5" s="71"/>
      <c r="S5" s="71"/>
      <c r="U5" s="75" t="s">
        <v>339</v>
      </c>
      <c r="V5" s="75" t="s">
        <v>188</v>
      </c>
      <c r="W5" s="75" t="s">
        <v>339</v>
      </c>
      <c r="X5" s="75" t="s">
        <v>134</v>
      </c>
      <c r="Y5" s="75" t="s">
        <v>189</v>
      </c>
      <c r="Z5" s="75" t="s">
        <v>340</v>
      </c>
      <c r="AA5" s="75" t="s">
        <v>190</v>
      </c>
      <c r="AB5" s="75" t="s">
        <v>191</v>
      </c>
    </row>
    <row r="6" spans="1:28" ht="18" customHeight="1" thickBot="1">
      <c r="A6" s="380" t="s">
        <v>227</v>
      </c>
      <c r="B6" s="381"/>
      <c r="C6" s="382"/>
      <c r="D6" s="121"/>
      <c r="E6" s="121" t="s">
        <v>165</v>
      </c>
      <c r="F6" s="389" t="s">
        <v>314</v>
      </c>
      <c r="G6" s="390"/>
      <c r="H6" s="391" t="s">
        <v>341</v>
      </c>
      <c r="I6" s="391"/>
      <c r="J6" s="391"/>
      <c r="K6" s="391"/>
      <c r="L6" s="391"/>
      <c r="M6" s="391"/>
      <c r="N6" s="391"/>
      <c r="O6" s="391"/>
      <c r="P6" s="391"/>
      <c r="Q6" s="392"/>
      <c r="R6" s="71"/>
      <c r="S6" s="71"/>
      <c r="AB6" s="75"/>
    </row>
    <row r="7" spans="1:28" ht="36" customHeight="1" thickBot="1">
      <c r="A7" s="383"/>
      <c r="B7" s="384"/>
      <c r="C7" s="385"/>
      <c r="D7" s="215" t="s">
        <v>342</v>
      </c>
      <c r="E7" s="122" t="s">
        <v>157</v>
      </c>
      <c r="F7" s="393" t="s">
        <v>85</v>
      </c>
      <c r="G7" s="394"/>
      <c r="H7" s="395"/>
      <c r="I7" s="396"/>
      <c r="J7" s="396"/>
      <c r="K7" s="396"/>
      <c r="L7" s="396"/>
      <c r="M7" s="396"/>
      <c r="N7" s="396"/>
      <c r="O7" s="396"/>
      <c r="P7" s="396"/>
      <c r="Q7" s="397"/>
      <c r="R7" s="71"/>
      <c r="S7" s="72"/>
      <c r="U7" s="75" t="s">
        <v>346</v>
      </c>
      <c r="V7" s="75" t="s">
        <v>73</v>
      </c>
      <c r="W7" s="75" t="s">
        <v>347</v>
      </c>
      <c r="X7" s="75" t="s">
        <v>74</v>
      </c>
      <c r="Y7" s="271" t="s">
        <v>460</v>
      </c>
      <c r="Z7" s="75" t="s">
        <v>346</v>
      </c>
      <c r="AA7" s="75" t="s">
        <v>104</v>
      </c>
      <c r="AB7" s="74" t="s">
        <v>193</v>
      </c>
    </row>
    <row r="8" spans="1:28" ht="36" customHeight="1" thickBot="1">
      <c r="A8" s="386"/>
      <c r="B8" s="387"/>
      <c r="C8" s="388"/>
      <c r="D8" s="215" t="s">
        <v>344</v>
      </c>
      <c r="E8" s="122" t="s">
        <v>157</v>
      </c>
      <c r="F8" s="393" t="s">
        <v>345</v>
      </c>
      <c r="G8" s="394"/>
      <c r="H8" s="395"/>
      <c r="I8" s="396"/>
      <c r="J8" s="396"/>
      <c r="K8" s="396"/>
      <c r="L8" s="396"/>
      <c r="M8" s="396"/>
      <c r="N8" s="396"/>
      <c r="O8" s="396"/>
      <c r="P8" s="396"/>
      <c r="Q8" s="397"/>
      <c r="R8" s="71"/>
      <c r="S8" s="72"/>
      <c r="U8" s="75" t="s">
        <v>348</v>
      </c>
      <c r="V8" s="75" t="s">
        <v>104</v>
      </c>
      <c r="W8" s="75" t="s">
        <v>349</v>
      </c>
      <c r="X8" s="75" t="s">
        <v>75</v>
      </c>
      <c r="Y8" s="75" t="s">
        <v>104</v>
      </c>
      <c r="Z8" s="75" t="s">
        <v>348</v>
      </c>
      <c r="AA8" s="75" t="s">
        <v>194</v>
      </c>
      <c r="AB8" s="74" t="s">
        <v>104</v>
      </c>
    </row>
    <row r="9" spans="1:28" ht="37.5" customHeight="1" thickBot="1">
      <c r="A9" s="398" t="s">
        <v>228</v>
      </c>
      <c r="B9" s="401" t="s">
        <v>20</v>
      </c>
      <c r="C9" s="402"/>
      <c r="D9" s="403" t="s">
        <v>21</v>
      </c>
      <c r="E9" s="404"/>
      <c r="F9" s="405" t="s">
        <v>70</v>
      </c>
      <c r="G9" s="406"/>
      <c r="H9" s="407"/>
      <c r="I9" s="216"/>
      <c r="J9" s="194"/>
      <c r="K9" s="194"/>
      <c r="L9" s="194"/>
      <c r="M9" s="194"/>
      <c r="N9" s="194"/>
      <c r="O9" s="115"/>
      <c r="P9" s="115"/>
      <c r="Q9" s="123"/>
      <c r="R9" s="71"/>
      <c r="S9" s="72"/>
      <c r="U9" s="75" t="s">
        <v>352</v>
      </c>
      <c r="W9" s="75" t="s">
        <v>353</v>
      </c>
      <c r="Z9" s="75" t="s">
        <v>352</v>
      </c>
      <c r="AA9" s="75" t="s">
        <v>195</v>
      </c>
    </row>
    <row r="10" spans="1:28" ht="39" customHeight="1" thickBot="1">
      <c r="A10" s="399"/>
      <c r="B10" s="408" t="s">
        <v>350</v>
      </c>
      <c r="C10" s="408"/>
      <c r="D10" s="409" t="s">
        <v>314</v>
      </c>
      <c r="E10" s="410"/>
      <c r="F10" s="411" t="s">
        <v>345</v>
      </c>
      <c r="G10" s="412"/>
      <c r="H10" s="413" t="s">
        <v>351</v>
      </c>
      <c r="I10" s="414"/>
      <c r="J10" s="414"/>
      <c r="K10" s="415"/>
      <c r="L10" s="422"/>
      <c r="M10" s="423"/>
      <c r="N10" s="423"/>
      <c r="O10" s="423"/>
      <c r="P10" s="423"/>
      <c r="Q10" s="424"/>
      <c r="R10" s="71"/>
      <c r="S10" s="72"/>
      <c r="U10" s="75" t="s">
        <v>354</v>
      </c>
      <c r="W10" s="75" t="s">
        <v>355</v>
      </c>
      <c r="Z10" s="75" t="s">
        <v>354</v>
      </c>
      <c r="AA10" s="75" t="s">
        <v>196</v>
      </c>
    </row>
    <row r="11" spans="1:28" ht="22.5" customHeight="1" thickBot="1">
      <c r="A11" s="399"/>
      <c r="B11" s="408" t="s">
        <v>135</v>
      </c>
      <c r="C11" s="401"/>
      <c r="D11" s="422"/>
      <c r="E11" s="423"/>
      <c r="F11" s="423"/>
      <c r="G11" s="423"/>
      <c r="H11" s="423"/>
      <c r="I11" s="424"/>
      <c r="J11" s="124"/>
      <c r="K11" s="125"/>
      <c r="L11" s="125"/>
      <c r="M11" s="125"/>
      <c r="N11" s="125"/>
      <c r="O11" s="125"/>
      <c r="P11" s="125"/>
      <c r="Q11" s="126"/>
      <c r="R11" s="71"/>
      <c r="S11" s="72"/>
      <c r="U11" s="75" t="s">
        <v>356</v>
      </c>
      <c r="W11" s="75" t="s">
        <v>343</v>
      </c>
      <c r="Z11" s="75" t="s">
        <v>356</v>
      </c>
    </row>
    <row r="12" spans="1:28" ht="22.5" customHeight="1" thickBot="1">
      <c r="A12" s="399"/>
      <c r="B12" s="408" t="s">
        <v>102</v>
      </c>
      <c r="C12" s="401"/>
      <c r="D12" s="422"/>
      <c r="E12" s="423"/>
      <c r="F12" s="423"/>
      <c r="G12" s="423"/>
      <c r="H12" s="423"/>
      <c r="I12" s="423"/>
      <c r="J12" s="423"/>
      <c r="K12" s="423"/>
      <c r="L12" s="423"/>
      <c r="M12" s="423"/>
      <c r="N12" s="423"/>
      <c r="O12" s="423"/>
      <c r="P12" s="423"/>
      <c r="Q12" s="424"/>
      <c r="R12" s="71"/>
      <c r="S12" s="72"/>
      <c r="W12" s="75" t="s">
        <v>346</v>
      </c>
      <c r="Z12" s="75" t="s">
        <v>447</v>
      </c>
    </row>
    <row r="13" spans="1:28" ht="23.25" customHeight="1" thickBot="1">
      <c r="A13" s="399"/>
      <c r="B13" s="408" t="s">
        <v>134</v>
      </c>
      <c r="C13" s="401"/>
      <c r="D13" s="405" t="s">
        <v>76</v>
      </c>
      <c r="E13" s="407"/>
      <c r="F13" s="431" t="s">
        <v>357</v>
      </c>
      <c r="G13" s="432"/>
      <c r="H13" s="432"/>
      <c r="I13" s="432"/>
      <c r="J13" s="432"/>
      <c r="K13" s="432"/>
      <c r="L13" s="432"/>
      <c r="M13" s="432"/>
      <c r="N13" s="433"/>
      <c r="O13" s="434"/>
      <c r="P13" s="435"/>
      <c r="Q13" s="436"/>
      <c r="R13" s="71"/>
      <c r="S13" s="72"/>
      <c r="W13" s="75" t="s">
        <v>348</v>
      </c>
    </row>
    <row r="14" spans="1:28" ht="22.5" customHeight="1" thickBot="1">
      <c r="A14" s="399"/>
      <c r="B14" s="416" t="s">
        <v>358</v>
      </c>
      <c r="C14" s="417"/>
      <c r="D14" s="418"/>
      <c r="E14" s="418"/>
      <c r="F14" s="418"/>
      <c r="G14" s="418"/>
      <c r="H14" s="417"/>
      <c r="I14" s="417"/>
      <c r="J14" s="417"/>
      <c r="K14" s="417"/>
      <c r="L14" s="417"/>
      <c r="M14" s="417"/>
      <c r="N14" s="417"/>
      <c r="O14" s="417"/>
      <c r="P14" s="417"/>
      <c r="Q14" s="419"/>
      <c r="R14" s="71"/>
      <c r="S14" s="72"/>
      <c r="W14" s="75" t="s">
        <v>352</v>
      </c>
    </row>
    <row r="15" spans="1:28" ht="32.25" customHeight="1" thickBot="1">
      <c r="A15" s="399"/>
      <c r="B15" s="420" t="s">
        <v>160</v>
      </c>
      <c r="C15" s="421"/>
      <c r="D15" s="425">
        <v>0</v>
      </c>
      <c r="E15" s="426"/>
      <c r="F15" s="426"/>
      <c r="G15" s="427"/>
      <c r="H15" s="428"/>
      <c r="I15" s="429"/>
      <c r="J15" s="429"/>
      <c r="K15" s="429"/>
      <c r="L15" s="429"/>
      <c r="M15" s="429"/>
      <c r="N15" s="429"/>
      <c r="O15" s="429"/>
      <c r="P15" s="429"/>
      <c r="Q15" s="430"/>
      <c r="R15" s="71"/>
      <c r="S15" s="72"/>
      <c r="U15" s="74"/>
      <c r="W15" s="75" t="s">
        <v>354</v>
      </c>
    </row>
    <row r="16" spans="1:28" ht="22.5" customHeight="1" thickBot="1">
      <c r="A16" s="399"/>
      <c r="B16" s="408" t="s">
        <v>115</v>
      </c>
      <c r="C16" s="401"/>
      <c r="D16" s="437"/>
      <c r="E16" s="438"/>
      <c r="F16" s="438"/>
      <c r="G16" s="438"/>
      <c r="H16" s="438"/>
      <c r="I16" s="438"/>
      <c r="J16" s="438"/>
      <c r="K16" s="438"/>
      <c r="L16" s="438"/>
      <c r="M16" s="438"/>
      <c r="N16" s="438"/>
      <c r="O16" s="438"/>
      <c r="P16" s="438"/>
      <c r="Q16" s="439"/>
      <c r="R16" s="71"/>
      <c r="S16" s="72"/>
      <c r="W16" s="75" t="s">
        <v>356</v>
      </c>
    </row>
    <row r="17" spans="1:27" ht="60" customHeight="1" thickBot="1">
      <c r="A17" s="399"/>
      <c r="B17" s="408" t="s">
        <v>22</v>
      </c>
      <c r="C17" s="401"/>
      <c r="D17" s="440"/>
      <c r="E17" s="441"/>
      <c r="F17" s="441"/>
      <c r="G17" s="441"/>
      <c r="H17" s="441"/>
      <c r="I17" s="441"/>
      <c r="J17" s="441"/>
      <c r="K17" s="441"/>
      <c r="L17" s="441"/>
      <c r="M17" s="441"/>
      <c r="N17" s="441"/>
      <c r="O17" s="441"/>
      <c r="P17" s="441"/>
      <c r="Q17" s="442"/>
      <c r="R17" s="71"/>
      <c r="S17" s="72"/>
      <c r="W17" s="75" t="s">
        <v>447</v>
      </c>
    </row>
    <row r="18" spans="1:27" ht="23.25" customHeight="1" thickBot="1">
      <c r="A18" s="400"/>
      <c r="B18" s="408" t="s">
        <v>103</v>
      </c>
      <c r="C18" s="401"/>
      <c r="D18" s="443"/>
      <c r="E18" s="444"/>
      <c r="F18" s="444"/>
      <c r="G18" s="444"/>
      <c r="H18" s="127" t="s">
        <v>136</v>
      </c>
      <c r="I18" s="444"/>
      <c r="J18" s="444"/>
      <c r="K18" s="444"/>
      <c r="L18" s="444"/>
      <c r="M18" s="444"/>
      <c r="N18" s="444"/>
      <c r="O18" s="444"/>
      <c r="P18" s="444"/>
      <c r="Q18" s="445"/>
      <c r="R18" s="71"/>
      <c r="S18" s="72"/>
    </row>
    <row r="19" spans="1:27" ht="27" customHeight="1" thickBot="1">
      <c r="A19" s="380" t="s">
        <v>453</v>
      </c>
      <c r="B19" s="381"/>
      <c r="C19" s="382"/>
      <c r="D19" s="416" t="s">
        <v>461</v>
      </c>
      <c r="E19" s="446"/>
      <c r="F19" s="447" t="s">
        <v>137</v>
      </c>
      <c r="G19" s="448"/>
      <c r="H19" s="449"/>
      <c r="I19" s="450" t="s">
        <v>462</v>
      </c>
      <c r="J19" s="451"/>
      <c r="K19" s="452"/>
      <c r="L19" s="453" t="s">
        <v>345</v>
      </c>
      <c r="M19" s="454"/>
      <c r="N19" s="454"/>
      <c r="O19" s="454"/>
      <c r="P19" s="454"/>
      <c r="Q19" s="455"/>
      <c r="R19" s="71"/>
      <c r="S19" s="72"/>
    </row>
    <row r="20" spans="1:27" ht="39" customHeight="1" thickBot="1">
      <c r="A20" s="386"/>
      <c r="B20" s="387"/>
      <c r="C20" s="388"/>
      <c r="D20" s="456" t="s">
        <v>463</v>
      </c>
      <c r="E20" s="457"/>
      <c r="F20" s="458"/>
      <c r="G20" s="459"/>
      <c r="H20" s="459"/>
      <c r="I20" s="459"/>
      <c r="J20" s="459"/>
      <c r="K20" s="459"/>
      <c r="L20" s="459"/>
      <c r="M20" s="459"/>
      <c r="N20" s="459"/>
      <c r="O20" s="459"/>
      <c r="P20" s="459"/>
      <c r="Q20" s="460"/>
      <c r="R20" s="71"/>
      <c r="S20" s="72"/>
    </row>
    <row r="21" spans="1:27" ht="39" customHeight="1" thickBot="1">
      <c r="A21" s="380" t="s">
        <v>229</v>
      </c>
      <c r="B21" s="381"/>
      <c r="C21" s="382"/>
      <c r="D21" s="461" t="s">
        <v>114</v>
      </c>
      <c r="E21" s="462"/>
      <c r="F21" s="463"/>
      <c r="G21" s="463"/>
      <c r="H21" s="463"/>
      <c r="I21" s="462"/>
      <c r="J21" s="462"/>
      <c r="K21" s="462"/>
      <c r="L21" s="464"/>
      <c r="M21" s="405" t="s">
        <v>77</v>
      </c>
      <c r="N21" s="406"/>
      <c r="O21" s="406"/>
      <c r="P21" s="406"/>
      <c r="Q21" s="407"/>
      <c r="R21" s="71"/>
      <c r="S21" s="72"/>
    </row>
    <row r="22" spans="1:27" ht="39" customHeight="1" thickBot="1">
      <c r="A22" s="465" t="s">
        <v>359</v>
      </c>
      <c r="B22" s="466"/>
      <c r="C22" s="467"/>
      <c r="D22" s="409" t="s">
        <v>64</v>
      </c>
      <c r="E22" s="468"/>
      <c r="F22" s="405" t="s">
        <v>137</v>
      </c>
      <c r="G22" s="406"/>
      <c r="H22" s="407"/>
      <c r="I22" s="196"/>
      <c r="J22" s="128"/>
      <c r="K22" s="128"/>
      <c r="L22" s="128"/>
      <c r="M22" s="128"/>
      <c r="N22" s="129"/>
      <c r="O22" s="129"/>
      <c r="P22" s="129"/>
      <c r="Q22" s="130"/>
      <c r="R22" s="71"/>
      <c r="S22" s="72"/>
    </row>
    <row r="23" spans="1:27" ht="6.75" customHeight="1" thickBot="1">
      <c r="A23" s="131"/>
      <c r="B23" s="131"/>
      <c r="C23" s="131"/>
      <c r="D23" s="132"/>
      <c r="E23" s="132"/>
      <c r="F23" s="133"/>
      <c r="G23" s="79"/>
      <c r="H23" s="79"/>
      <c r="I23" s="79"/>
      <c r="J23" s="79"/>
      <c r="K23" s="79"/>
      <c r="L23" s="79"/>
      <c r="M23" s="79"/>
      <c r="N23" s="79"/>
      <c r="O23" s="79"/>
      <c r="P23" s="79"/>
      <c r="Q23" s="79"/>
      <c r="R23" s="71"/>
      <c r="S23" s="72"/>
    </row>
    <row r="24" spans="1:27" s="81" customFormat="1" ht="14.25" customHeight="1" thickBot="1">
      <c r="A24" s="83" t="s">
        <v>30</v>
      </c>
      <c r="B24" s="84"/>
      <c r="C24" s="81" t="s">
        <v>31</v>
      </c>
      <c r="G24" s="85"/>
      <c r="R24" s="80"/>
      <c r="S24" s="80"/>
      <c r="U24" s="82"/>
      <c r="V24" s="82"/>
      <c r="W24" s="82"/>
      <c r="X24" s="82"/>
      <c r="Y24" s="82"/>
      <c r="Z24" s="82"/>
      <c r="AA24" s="82"/>
    </row>
    <row r="25" spans="1:27" s="81" customFormat="1" ht="14.25" customHeight="1" thickBot="1">
      <c r="A25" s="83"/>
      <c r="B25" s="86"/>
      <c r="C25" s="81" t="s">
        <v>32</v>
      </c>
      <c r="G25" s="85"/>
      <c r="R25" s="80"/>
      <c r="S25" s="80"/>
      <c r="U25" s="82"/>
      <c r="V25" s="82"/>
      <c r="W25" s="82"/>
      <c r="X25" s="82"/>
      <c r="Y25" s="82"/>
      <c r="Z25" s="82"/>
      <c r="AA25" s="82"/>
    </row>
    <row r="26" spans="1:27" s="81" customFormat="1" ht="14.25" customHeight="1">
      <c r="A26" s="87" t="s">
        <v>33</v>
      </c>
      <c r="B26" s="81" t="s">
        <v>34</v>
      </c>
      <c r="R26" s="80"/>
      <c r="S26" s="80"/>
      <c r="U26" s="82"/>
      <c r="V26" s="82"/>
      <c r="W26" s="82"/>
      <c r="X26" s="82"/>
      <c r="Y26" s="82"/>
      <c r="Z26" s="82"/>
      <c r="AA26" s="82"/>
    </row>
    <row r="27" spans="1:27" s="81" customFormat="1" ht="14.25" customHeight="1">
      <c r="A27" s="87" t="s">
        <v>35</v>
      </c>
      <c r="B27" s="272" t="s">
        <v>116</v>
      </c>
      <c r="R27" s="80"/>
      <c r="S27" s="80"/>
      <c r="U27" s="82"/>
      <c r="V27" s="82"/>
      <c r="W27" s="82"/>
      <c r="X27" s="82"/>
      <c r="Y27" s="82"/>
      <c r="Z27" s="82"/>
      <c r="AA27" s="82"/>
    </row>
    <row r="28" spans="1:27" ht="14.25" customHeight="1">
      <c r="R28" s="71"/>
      <c r="S28" s="71"/>
    </row>
    <row r="29" spans="1:27">
      <c r="R29" s="71"/>
      <c r="S29" s="71"/>
    </row>
    <row r="30" spans="1:27">
      <c r="R30" s="71"/>
      <c r="S30" s="71"/>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allowBlank="1" showInputMessage="1" showErrorMessage="1" prompt="入力は_x000a_西暦/月/日" sqref="D18:G18 I18:Q18 N22" xr:uid="{00000000-0002-0000-0100-000000000000}"/>
    <dataValidation allowBlank="1" showInputMessage="1" showErrorMessage="1" promptTitle="CORINS登録番号の記入例" prompt="_x000a_　・1234-5678W_x000a_　　（4桁-4桁+英字）_x000a_　・1234567890_x000a_　　（10桁の数字）" sqref="L10:Q10" xr:uid="{00000000-0002-0000-0100-000001000000}"/>
    <dataValidation type="whole" allowBlank="1" showInputMessage="1" showErrorMessage="1" sqref="E7:E8" xr:uid="{00000000-0002-0000-0100-000002000000}">
      <formula1>0</formula1>
      <formula2>100</formula2>
    </dataValidation>
    <dataValidation type="list" errorStyle="warning" allowBlank="1" showInputMessage="1" showErrorMessage="1" sqref="F9:H9" xr:uid="{00000000-0002-0000-0100-000003000000}">
      <formula1>$V$7:$V$8</formula1>
    </dataValidation>
    <dataValidation type="list" errorStyle="warning" allowBlank="1" showInputMessage="1" showErrorMessage="1" sqref="F19:H19" xr:uid="{00000000-0002-0000-0100-000004000000}">
      <formula1>$Y$7:$Y$8</formula1>
    </dataValidation>
    <dataValidation type="list" errorStyle="warning" allowBlank="1" showInputMessage="1" showErrorMessage="1" sqref="M21:Q21" xr:uid="{00000000-0002-0000-0100-000005000000}">
      <formula1>$AA$7:$AA$10</formula1>
    </dataValidation>
    <dataValidation type="list" errorStyle="warning" allowBlank="1" showErrorMessage="1" sqref="F22:H22" xr:uid="{00000000-0002-0000-0100-000006000000}">
      <formula1>$AB$7:$AB$8</formula1>
    </dataValidation>
    <dataValidation type="list" errorStyle="warning" allowBlank="1" showInputMessage="1" showErrorMessage="1" sqref="D13:E13" xr:uid="{00000000-0002-0000-0100-000007000000}">
      <formula1>$X$7:$X$8</formula1>
    </dataValidation>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19" hidden="1" customWidth="1" outlineLevel="1"/>
    <col min="30" max="30" width="9.125" style="219" customWidth="1" collapsed="1"/>
    <col min="31" max="34" width="9.125" customWidth="1"/>
  </cols>
  <sheetData>
    <row r="1" spans="1:37" ht="14.25" customHeight="1" thickBot="1">
      <c r="A1" s="217" t="s">
        <v>464</v>
      </c>
      <c r="B1" s="218"/>
      <c r="C1" s="218"/>
      <c r="D1" s="88"/>
      <c r="E1" s="88"/>
      <c r="F1" s="145"/>
      <c r="G1" s="88"/>
      <c r="H1" s="88"/>
      <c r="I1" s="88"/>
      <c r="J1" s="88"/>
      <c r="K1" s="88"/>
      <c r="L1" s="88"/>
      <c r="M1" s="90"/>
      <c r="N1" s="88"/>
      <c r="O1" s="88"/>
      <c r="P1" s="91"/>
      <c r="Q1" s="91"/>
      <c r="R1" s="91"/>
      <c r="S1" s="91"/>
      <c r="T1" s="91"/>
      <c r="U1" s="91"/>
      <c r="V1" s="91"/>
      <c r="W1" s="91"/>
      <c r="X1" s="91"/>
      <c r="Y1" s="91"/>
      <c r="Z1" s="91"/>
      <c r="AA1" s="91"/>
      <c r="AB1" s="91"/>
      <c r="AC1" s="91"/>
    </row>
    <row r="2" spans="1:37" ht="14.25" thickBot="1">
      <c r="A2" s="88"/>
      <c r="B2" s="88"/>
      <c r="C2" s="88"/>
      <c r="D2" s="88"/>
      <c r="E2" s="91"/>
      <c r="F2" s="197" t="s">
        <v>0</v>
      </c>
      <c r="G2" s="469">
        <f>'様式-1-Ⅰ（建築設備）'!H2</f>
        <v>24091002</v>
      </c>
      <c r="H2" s="470"/>
      <c r="I2" s="470"/>
      <c r="J2" s="470"/>
      <c r="K2" s="470"/>
      <c r="L2" s="471"/>
      <c r="M2" s="92"/>
      <c r="N2" s="88"/>
      <c r="O2" s="88"/>
      <c r="P2" s="91"/>
      <c r="Q2" s="91"/>
      <c r="R2" s="91"/>
      <c r="S2" s="91" t="s">
        <v>133</v>
      </c>
      <c r="T2" s="91"/>
      <c r="U2" s="91"/>
      <c r="V2" s="91"/>
      <c r="W2" s="91" t="s">
        <v>360</v>
      </c>
      <c r="X2" s="91"/>
      <c r="Y2" s="91"/>
      <c r="Z2" s="91" t="s">
        <v>361</v>
      </c>
      <c r="AA2" s="91"/>
      <c r="AB2" s="91" t="s">
        <v>362</v>
      </c>
      <c r="AC2" s="91"/>
    </row>
    <row r="3" spans="1:37" s="74" customFormat="1" ht="10.5" customHeight="1">
      <c r="C3" s="71"/>
      <c r="D3" s="71"/>
      <c r="E3" s="71"/>
      <c r="G3" s="76"/>
      <c r="H3" s="72"/>
      <c r="I3" s="72"/>
      <c r="J3" s="77"/>
      <c r="K3" s="77"/>
      <c r="L3" s="77"/>
      <c r="M3" s="77"/>
      <c r="N3" s="77"/>
      <c r="O3" s="77"/>
      <c r="P3" s="77"/>
      <c r="Q3" s="73"/>
      <c r="R3" s="73"/>
      <c r="S3" s="73"/>
      <c r="T3" s="73"/>
      <c r="U3" s="73"/>
      <c r="V3" s="73"/>
      <c r="W3" s="73"/>
      <c r="X3" s="73"/>
      <c r="Y3" s="73"/>
      <c r="Z3" s="73"/>
      <c r="AA3" s="73"/>
      <c r="AB3" s="73"/>
      <c r="AC3" s="73"/>
      <c r="AD3" s="71"/>
      <c r="AE3" s="71"/>
      <c r="AG3" s="75"/>
      <c r="AH3" s="75"/>
      <c r="AI3" s="75"/>
      <c r="AJ3" s="75"/>
      <c r="AK3" s="75"/>
    </row>
    <row r="4" spans="1:37" ht="24" customHeight="1" thickBot="1">
      <c r="A4" s="472" t="s">
        <v>363</v>
      </c>
      <c r="B4" s="472"/>
      <c r="C4" s="472"/>
      <c r="D4" s="472"/>
      <c r="E4" s="472"/>
      <c r="F4" s="472"/>
      <c r="G4" s="472"/>
      <c r="H4" s="472"/>
      <c r="I4" s="472"/>
      <c r="J4" s="472"/>
      <c r="K4" s="472"/>
      <c r="L4" s="472"/>
      <c r="M4" s="472"/>
      <c r="N4" s="88"/>
      <c r="O4" s="88"/>
      <c r="P4" s="91"/>
      <c r="Q4" s="219" t="s">
        <v>364</v>
      </c>
      <c r="R4" s="220" t="s">
        <v>365</v>
      </c>
      <c r="S4" s="91" t="s">
        <v>366</v>
      </c>
      <c r="T4" s="75" t="s">
        <v>339</v>
      </c>
      <c r="U4" s="75" t="s">
        <v>367</v>
      </c>
      <c r="V4" s="75" t="s">
        <v>140</v>
      </c>
      <c r="W4" s="75" t="s">
        <v>368</v>
      </c>
      <c r="X4" s="75" t="s">
        <v>140</v>
      </c>
      <c r="Y4" s="75" t="s">
        <v>339</v>
      </c>
      <c r="Z4" s="75" t="s">
        <v>189</v>
      </c>
      <c r="AA4" s="75" t="s">
        <v>340</v>
      </c>
      <c r="AB4" s="75" t="s">
        <v>369</v>
      </c>
      <c r="AC4" s="75" t="s">
        <v>370</v>
      </c>
    </row>
    <row r="5" spans="1:37" ht="18" customHeight="1" thickBot="1">
      <c r="A5" s="89"/>
      <c r="B5" s="14"/>
      <c r="C5" s="473" t="s">
        <v>79</v>
      </c>
      <c r="D5" s="474"/>
      <c r="E5" s="474"/>
      <c r="F5" s="474"/>
      <c r="G5" s="474"/>
      <c r="H5" s="474"/>
      <c r="I5" s="474"/>
      <c r="J5" s="474"/>
      <c r="K5" s="475"/>
      <c r="L5" s="14"/>
      <c r="M5" s="14"/>
      <c r="N5" s="88"/>
      <c r="O5" s="88"/>
      <c r="P5" s="91"/>
      <c r="S5" s="91"/>
      <c r="T5" s="75"/>
      <c r="U5" s="75"/>
      <c r="V5" s="75"/>
      <c r="W5" s="75"/>
      <c r="X5" s="75"/>
      <c r="Y5" s="75"/>
      <c r="Z5" s="75"/>
      <c r="AA5" s="75"/>
      <c r="AB5" s="75"/>
      <c r="AC5" s="75"/>
    </row>
    <row r="6" spans="1:37" ht="6" customHeight="1" thickBot="1">
      <c r="A6" s="89"/>
      <c r="B6" s="14"/>
      <c r="C6" s="89"/>
      <c r="D6" s="15"/>
      <c r="E6" s="15"/>
      <c r="F6" s="15"/>
      <c r="G6" s="15"/>
      <c r="H6" s="15"/>
      <c r="I6" s="15"/>
      <c r="J6" s="15"/>
      <c r="K6" s="15"/>
      <c r="L6" s="14"/>
      <c r="M6" s="14"/>
      <c r="N6" s="88"/>
      <c r="O6" s="88"/>
      <c r="P6" s="91"/>
      <c r="Q6" s="219" t="s">
        <v>371</v>
      </c>
      <c r="R6" s="219" t="s">
        <v>372</v>
      </c>
      <c r="S6" s="91" t="s">
        <v>73</v>
      </c>
      <c r="T6" s="75" t="s">
        <v>347</v>
      </c>
      <c r="U6" s="75" t="s">
        <v>74</v>
      </c>
      <c r="V6" s="75" t="s">
        <v>373</v>
      </c>
      <c r="W6" s="75" t="s">
        <v>374</v>
      </c>
      <c r="X6" s="75" t="s">
        <v>373</v>
      </c>
      <c r="Y6" s="91" t="s">
        <v>163</v>
      </c>
      <c r="Z6" s="274" t="s">
        <v>469</v>
      </c>
      <c r="AA6" s="91" t="s">
        <v>163</v>
      </c>
      <c r="AB6" s="91" t="s">
        <v>375</v>
      </c>
      <c r="AC6" s="91" t="s">
        <v>299</v>
      </c>
    </row>
    <row r="7" spans="1:37" ht="27" customHeight="1" thickBot="1">
      <c r="A7" s="476" t="s">
        <v>80</v>
      </c>
      <c r="B7" s="477"/>
      <c r="C7" s="478"/>
      <c r="D7" s="148" t="s">
        <v>36</v>
      </c>
      <c r="E7" s="482"/>
      <c r="F7" s="483"/>
      <c r="G7" s="134"/>
      <c r="H7" s="135"/>
      <c r="I7" s="135"/>
      <c r="J7" s="135"/>
      <c r="K7" s="135"/>
      <c r="L7" s="135"/>
      <c r="M7" s="136"/>
      <c r="N7" s="88"/>
      <c r="O7" s="72"/>
      <c r="P7" s="91"/>
      <c r="Q7" s="91" t="s">
        <v>376</v>
      </c>
      <c r="R7" s="91" t="s">
        <v>104</v>
      </c>
      <c r="S7" s="91" t="s">
        <v>104</v>
      </c>
      <c r="T7" s="75" t="s">
        <v>349</v>
      </c>
      <c r="U7" s="75" t="s">
        <v>75</v>
      </c>
      <c r="V7" s="75" t="s">
        <v>377</v>
      </c>
      <c r="W7" s="75" t="s">
        <v>104</v>
      </c>
      <c r="X7" s="75" t="s">
        <v>377</v>
      </c>
      <c r="Y7" s="91" t="s">
        <v>306</v>
      </c>
      <c r="Z7" s="274" t="s">
        <v>372</v>
      </c>
      <c r="AA7" s="91" t="s">
        <v>306</v>
      </c>
      <c r="AB7" s="91" t="s">
        <v>378</v>
      </c>
      <c r="AC7" s="91" t="s">
        <v>300</v>
      </c>
    </row>
    <row r="8" spans="1:37" ht="27" customHeight="1" thickBot="1">
      <c r="A8" s="479"/>
      <c r="B8" s="480"/>
      <c r="C8" s="481"/>
      <c r="D8" s="148" t="s">
        <v>37</v>
      </c>
      <c r="E8" s="484" t="s">
        <v>78</v>
      </c>
      <c r="F8" s="485"/>
      <c r="G8" s="137"/>
      <c r="H8" s="138"/>
      <c r="I8" s="138"/>
      <c r="J8" s="138"/>
      <c r="K8" s="138"/>
      <c r="L8" s="139"/>
      <c r="M8" s="140"/>
      <c r="N8" s="88"/>
      <c r="O8" s="72"/>
      <c r="P8" s="91"/>
      <c r="Q8" s="91"/>
      <c r="R8" s="91"/>
      <c r="S8" s="91"/>
      <c r="T8" s="75" t="s">
        <v>353</v>
      </c>
      <c r="U8" s="75"/>
      <c r="V8" s="75" t="s">
        <v>379</v>
      </c>
      <c r="W8" s="75"/>
      <c r="X8" s="75" t="s">
        <v>379</v>
      </c>
      <c r="Y8" s="91" t="s">
        <v>214</v>
      </c>
      <c r="Z8" s="91" t="s">
        <v>104</v>
      </c>
      <c r="AA8" s="91" t="s">
        <v>214</v>
      </c>
      <c r="AB8" s="91" t="s">
        <v>380</v>
      </c>
      <c r="AC8" s="100" t="s">
        <v>301</v>
      </c>
    </row>
    <row r="9" spans="1:37" ht="27" customHeight="1" thickBot="1">
      <c r="A9" s="476" t="s">
        <v>81</v>
      </c>
      <c r="B9" s="477"/>
      <c r="C9" s="478"/>
      <c r="D9" s="148" t="s">
        <v>36</v>
      </c>
      <c r="E9" s="486"/>
      <c r="F9" s="487"/>
      <c r="G9" s="488" t="s">
        <v>164</v>
      </c>
      <c r="H9" s="489"/>
      <c r="I9" s="489"/>
      <c r="J9" s="489"/>
      <c r="K9" s="490"/>
      <c r="L9" s="491" t="s">
        <v>156</v>
      </c>
      <c r="M9" s="492"/>
      <c r="N9" s="88"/>
      <c r="O9" s="72"/>
      <c r="P9" s="91"/>
      <c r="Q9" s="91"/>
      <c r="R9" s="91"/>
      <c r="S9" s="91"/>
      <c r="T9" s="75" t="s">
        <v>355</v>
      </c>
      <c r="U9" s="75"/>
      <c r="V9" s="75"/>
      <c r="W9" s="75"/>
      <c r="X9" s="75"/>
      <c r="Y9" s="91" t="s">
        <v>311</v>
      </c>
      <c r="Z9" s="91"/>
      <c r="AA9" s="91" t="s">
        <v>311</v>
      </c>
      <c r="AB9" s="91" t="s">
        <v>381</v>
      </c>
      <c r="AC9" s="100" t="s">
        <v>302</v>
      </c>
    </row>
    <row r="10" spans="1:37" ht="27" customHeight="1">
      <c r="A10" s="479"/>
      <c r="B10" s="480"/>
      <c r="C10" s="481"/>
      <c r="D10" s="197" t="s">
        <v>37</v>
      </c>
      <c r="E10" s="493" t="s">
        <v>55</v>
      </c>
      <c r="F10" s="494"/>
      <c r="G10" s="141" t="s">
        <v>56</v>
      </c>
      <c r="H10" s="141"/>
      <c r="I10" s="141"/>
      <c r="J10" s="141"/>
      <c r="K10" s="141"/>
      <c r="L10" s="141"/>
      <c r="M10" s="142"/>
      <c r="N10" s="88"/>
      <c r="O10" s="88"/>
      <c r="P10" s="91"/>
      <c r="Q10" s="91"/>
      <c r="R10" s="91"/>
      <c r="S10" s="91"/>
      <c r="T10" s="75" t="s">
        <v>343</v>
      </c>
      <c r="U10" s="75"/>
      <c r="V10" s="75"/>
      <c r="W10" s="75"/>
      <c r="X10" s="75"/>
      <c r="Y10" s="91" t="s">
        <v>382</v>
      </c>
      <c r="Z10" s="91"/>
      <c r="AA10" s="91" t="s">
        <v>382</v>
      </c>
      <c r="AB10" s="91" t="s">
        <v>104</v>
      </c>
      <c r="AC10" s="100" t="s">
        <v>303</v>
      </c>
    </row>
    <row r="11" spans="1:37" ht="15" customHeight="1" thickBot="1">
      <c r="A11" s="143"/>
      <c r="B11" s="144"/>
      <c r="C11" s="144"/>
      <c r="D11" s="145"/>
      <c r="E11" s="145"/>
      <c r="F11" s="145"/>
      <c r="G11" s="139"/>
      <c r="H11" s="139"/>
      <c r="I11" s="139"/>
      <c r="J11" s="139"/>
      <c r="K11" s="139"/>
      <c r="L11" s="139"/>
      <c r="M11" s="146"/>
      <c r="N11" s="88"/>
      <c r="O11" s="88"/>
      <c r="P11" s="91"/>
      <c r="Q11" s="91"/>
      <c r="R11" s="91"/>
      <c r="S11" s="91"/>
      <c r="T11" s="75" t="s">
        <v>346</v>
      </c>
      <c r="U11" s="75"/>
      <c r="V11" s="75"/>
      <c r="W11" s="75"/>
      <c r="X11" s="75"/>
      <c r="Y11" s="91" t="s">
        <v>449</v>
      </c>
      <c r="Z11" s="91"/>
      <c r="AA11" s="91" t="s">
        <v>449</v>
      </c>
      <c r="AB11" s="91"/>
      <c r="AC11" s="100" t="s">
        <v>304</v>
      </c>
    </row>
    <row r="12" spans="1:37" ht="27" customHeight="1" thickBot="1">
      <c r="A12" s="544" t="s">
        <v>383</v>
      </c>
      <c r="B12" s="545"/>
      <c r="C12" s="147" t="s">
        <v>38</v>
      </c>
      <c r="D12" s="148" t="s">
        <v>21</v>
      </c>
      <c r="E12" s="484" t="s">
        <v>70</v>
      </c>
      <c r="F12" s="485"/>
      <c r="G12" s="134"/>
      <c r="H12" s="135"/>
      <c r="I12" s="135"/>
      <c r="J12" s="135"/>
      <c r="K12" s="135"/>
      <c r="L12" s="135"/>
      <c r="M12" s="136"/>
      <c r="N12" s="88"/>
      <c r="O12" s="72"/>
      <c r="P12" s="91"/>
      <c r="Q12" s="91"/>
      <c r="R12" s="91"/>
      <c r="S12" s="91"/>
      <c r="T12" s="75" t="s">
        <v>448</v>
      </c>
      <c r="U12" s="75"/>
      <c r="V12" s="75"/>
      <c r="W12" s="75"/>
      <c r="X12" s="75"/>
      <c r="Y12" s="75"/>
      <c r="Z12" s="75"/>
      <c r="AA12" s="75"/>
      <c r="AB12" s="75"/>
      <c r="AC12" s="91" t="s">
        <v>305</v>
      </c>
    </row>
    <row r="13" spans="1:37" ht="36" customHeight="1" thickBot="1">
      <c r="A13" s="546"/>
      <c r="B13" s="547"/>
      <c r="C13" s="149" t="s">
        <v>384</v>
      </c>
      <c r="D13" s="221" t="s">
        <v>314</v>
      </c>
      <c r="E13" s="222" t="s">
        <v>345</v>
      </c>
      <c r="F13" s="550" t="s">
        <v>385</v>
      </c>
      <c r="G13" s="551"/>
      <c r="H13" s="551"/>
      <c r="I13" s="552"/>
      <c r="J13" s="553"/>
      <c r="K13" s="553"/>
      <c r="L13" s="553"/>
      <c r="M13" s="554"/>
      <c r="N13" s="88"/>
      <c r="O13" s="88"/>
      <c r="P13" s="91"/>
      <c r="Q13" s="91"/>
      <c r="R13" s="91"/>
      <c r="S13" s="91"/>
      <c r="T13" s="75" t="s">
        <v>214</v>
      </c>
      <c r="U13" s="75"/>
      <c r="V13" s="75"/>
      <c r="W13" s="75"/>
      <c r="X13" s="75"/>
      <c r="Y13" s="75"/>
      <c r="Z13" s="75"/>
      <c r="AA13" s="75"/>
      <c r="AB13" s="75"/>
      <c r="AC13" s="75"/>
    </row>
    <row r="14" spans="1:37" ht="18" customHeight="1" thickBot="1">
      <c r="A14" s="546"/>
      <c r="B14" s="547"/>
      <c r="C14" s="150" t="s">
        <v>135</v>
      </c>
      <c r="D14" s="497"/>
      <c r="E14" s="498"/>
      <c r="F14" s="499"/>
      <c r="G14" s="151"/>
      <c r="H14" s="152"/>
      <c r="I14" s="152"/>
      <c r="J14" s="152"/>
      <c r="K14" s="152"/>
      <c r="L14" s="152"/>
      <c r="M14" s="153"/>
      <c r="N14" s="88"/>
      <c r="O14" s="88"/>
      <c r="P14" s="91"/>
      <c r="Q14" s="91"/>
      <c r="R14" s="91"/>
      <c r="S14" s="91"/>
      <c r="T14" s="75" t="s">
        <v>311</v>
      </c>
      <c r="U14" s="75"/>
      <c r="V14" s="75"/>
      <c r="W14" s="75"/>
      <c r="X14" s="75"/>
      <c r="Y14" s="75"/>
      <c r="Z14" s="75"/>
      <c r="AA14" s="75"/>
      <c r="AB14" s="75"/>
      <c r="AC14" s="75"/>
    </row>
    <row r="15" spans="1:37" ht="18" customHeight="1" thickBot="1">
      <c r="A15" s="546"/>
      <c r="B15" s="547"/>
      <c r="C15" s="154" t="s">
        <v>138</v>
      </c>
      <c r="D15" s="497"/>
      <c r="E15" s="498"/>
      <c r="F15" s="498"/>
      <c r="G15" s="498"/>
      <c r="H15" s="498"/>
      <c r="I15" s="498"/>
      <c r="J15" s="498"/>
      <c r="K15" s="498"/>
      <c r="L15" s="498"/>
      <c r="M15" s="499"/>
      <c r="N15" s="88"/>
      <c r="O15" s="88"/>
      <c r="P15" s="91"/>
      <c r="Q15" s="91"/>
      <c r="R15" s="91"/>
      <c r="S15" s="91"/>
      <c r="T15" s="75" t="s">
        <v>382</v>
      </c>
      <c r="U15" s="91"/>
      <c r="V15" s="91"/>
      <c r="W15" s="91"/>
      <c r="X15" s="91"/>
      <c r="Y15" s="91"/>
      <c r="Z15" s="91"/>
      <c r="AA15" s="91"/>
      <c r="AB15" s="91"/>
      <c r="AC15" s="91"/>
    </row>
    <row r="16" spans="1:37" ht="18" customHeight="1" thickBot="1">
      <c r="A16" s="546"/>
      <c r="B16" s="547"/>
      <c r="C16" s="154" t="s">
        <v>134</v>
      </c>
      <c r="D16" s="223" t="s">
        <v>76</v>
      </c>
      <c r="E16" s="500" t="s">
        <v>386</v>
      </c>
      <c r="F16" s="501"/>
      <c r="G16" s="501"/>
      <c r="H16" s="501"/>
      <c r="I16" s="501"/>
      <c r="J16" s="501"/>
      <c r="K16" s="501"/>
      <c r="L16" s="502"/>
      <c r="M16" s="503"/>
      <c r="N16" s="88"/>
      <c r="O16" s="88"/>
      <c r="P16" s="91"/>
      <c r="Q16" s="91"/>
      <c r="R16" s="91"/>
      <c r="S16" s="91"/>
      <c r="T16" s="75" t="s">
        <v>449</v>
      </c>
      <c r="U16" s="91"/>
      <c r="V16" s="91"/>
      <c r="W16" s="91"/>
      <c r="X16" s="91"/>
      <c r="Y16" s="91"/>
      <c r="Z16" s="91"/>
      <c r="AA16" s="91"/>
      <c r="AB16" s="91"/>
      <c r="AC16" s="91"/>
    </row>
    <row r="17" spans="1:29" ht="18" customHeight="1" thickBot="1">
      <c r="A17" s="546"/>
      <c r="B17" s="547"/>
      <c r="C17" s="150" t="s">
        <v>40</v>
      </c>
      <c r="D17" s="484" t="s">
        <v>78</v>
      </c>
      <c r="E17" s="485"/>
      <c r="F17" s="504" t="s">
        <v>387</v>
      </c>
      <c r="G17" s="505"/>
      <c r="H17" s="505"/>
      <c r="I17" s="505"/>
      <c r="J17" s="505"/>
      <c r="K17" s="505"/>
      <c r="L17" s="505"/>
      <c r="M17" s="506"/>
      <c r="N17" s="94"/>
      <c r="O17" s="94"/>
      <c r="P17" s="88"/>
      <c r="Q17" s="88"/>
      <c r="R17" s="88"/>
      <c r="S17" s="88"/>
      <c r="T17" s="88"/>
      <c r="U17" s="88"/>
      <c r="V17" s="88"/>
      <c r="W17" s="88"/>
      <c r="X17" s="88"/>
      <c r="Y17" s="88"/>
      <c r="Z17" s="88"/>
      <c r="AA17" s="88"/>
      <c r="AB17" s="88"/>
      <c r="AC17" s="88"/>
    </row>
    <row r="18" spans="1:29" ht="18" customHeight="1" thickBot="1">
      <c r="A18" s="546"/>
      <c r="B18" s="547"/>
      <c r="C18" s="156" t="s">
        <v>41</v>
      </c>
      <c r="D18" s="157" t="s">
        <v>42</v>
      </c>
      <c r="E18" s="507"/>
      <c r="F18" s="508"/>
      <c r="G18" s="224"/>
      <c r="H18" s="158"/>
      <c r="I18" s="158"/>
      <c r="J18" s="158"/>
      <c r="K18" s="158"/>
      <c r="L18" s="158"/>
      <c r="M18" s="159"/>
      <c r="N18" s="95"/>
      <c r="O18" s="96"/>
      <c r="P18" s="96"/>
      <c r="Q18" s="91"/>
      <c r="R18" s="91"/>
      <c r="S18" s="91"/>
      <c r="T18" s="91"/>
      <c r="U18" s="91"/>
      <c r="V18" s="91"/>
      <c r="W18" s="91"/>
      <c r="X18" s="91"/>
      <c r="Y18" s="91"/>
      <c r="Z18" s="91"/>
      <c r="AA18" s="91"/>
      <c r="AB18" s="91"/>
      <c r="AC18" s="91"/>
    </row>
    <row r="19" spans="1:29" ht="18" customHeight="1" thickBot="1">
      <c r="A19" s="546"/>
      <c r="B19" s="547"/>
      <c r="C19" s="509" t="s">
        <v>388</v>
      </c>
      <c r="D19" s="510"/>
      <c r="E19" s="511"/>
      <c r="F19" s="512"/>
      <c r="G19" s="513"/>
      <c r="H19" s="513"/>
      <c r="I19" s="513"/>
      <c r="J19" s="513"/>
      <c r="K19" s="513"/>
      <c r="L19" s="513"/>
      <c r="M19" s="514"/>
      <c r="N19" s="88"/>
      <c r="O19" s="88"/>
      <c r="P19" s="91"/>
      <c r="Q19" s="91"/>
      <c r="R19" s="91"/>
      <c r="S19" s="91"/>
      <c r="U19" s="75"/>
      <c r="V19" s="75"/>
      <c r="W19" s="75"/>
      <c r="X19" s="75"/>
      <c r="Y19" s="75"/>
      <c r="Z19" s="75"/>
      <c r="AA19" s="75"/>
      <c r="AB19" s="75"/>
      <c r="AC19" s="75"/>
    </row>
    <row r="20" spans="1:29" ht="27" customHeight="1" thickBot="1">
      <c r="A20" s="546"/>
      <c r="B20" s="547"/>
      <c r="C20" s="154" t="s">
        <v>197</v>
      </c>
      <c r="D20" s="515">
        <v>0</v>
      </c>
      <c r="E20" s="516"/>
      <c r="F20" s="225"/>
      <c r="G20" s="517"/>
      <c r="H20" s="517"/>
      <c r="I20" s="517"/>
      <c r="J20" s="517"/>
      <c r="K20" s="517"/>
      <c r="L20" s="517"/>
      <c r="M20" s="518"/>
      <c r="N20" s="88"/>
      <c r="O20" s="88"/>
      <c r="P20" s="91"/>
      <c r="Q20" s="91"/>
      <c r="R20" s="91"/>
      <c r="S20" s="91"/>
      <c r="T20" s="91"/>
      <c r="U20" s="91"/>
      <c r="V20" s="91"/>
      <c r="W20" s="91"/>
      <c r="X20" s="91"/>
      <c r="Y20" s="91"/>
      <c r="Z20" s="91"/>
      <c r="AA20" s="91"/>
      <c r="AB20" s="91"/>
      <c r="AC20" s="91"/>
    </row>
    <row r="21" spans="1:29" ht="18" customHeight="1" thickBot="1">
      <c r="A21" s="546"/>
      <c r="B21" s="547"/>
      <c r="C21" s="150" t="s">
        <v>126</v>
      </c>
      <c r="D21" s="519"/>
      <c r="E21" s="520"/>
      <c r="F21" s="520"/>
      <c r="G21" s="520"/>
      <c r="H21" s="520"/>
      <c r="I21" s="520"/>
      <c r="J21" s="520"/>
      <c r="K21" s="520"/>
      <c r="L21" s="520"/>
      <c r="M21" s="521"/>
      <c r="N21" s="88"/>
      <c r="O21" s="88"/>
      <c r="P21" s="91"/>
      <c r="Q21" s="91"/>
      <c r="R21" s="91"/>
      <c r="S21" s="91"/>
      <c r="T21" s="91"/>
      <c r="U21" s="91"/>
      <c r="V21" s="91"/>
      <c r="W21" s="91"/>
      <c r="X21" s="91"/>
      <c r="Y21" s="91"/>
      <c r="Z21" s="91"/>
      <c r="AA21" s="91"/>
      <c r="AB21" s="91"/>
      <c r="AC21" s="91"/>
    </row>
    <row r="22" spans="1:29" ht="46.5" customHeight="1" thickBot="1">
      <c r="A22" s="546"/>
      <c r="B22" s="547"/>
      <c r="C22" s="150" t="s">
        <v>139</v>
      </c>
      <c r="D22" s="522"/>
      <c r="E22" s="523"/>
      <c r="F22" s="523"/>
      <c r="G22" s="523"/>
      <c r="H22" s="523"/>
      <c r="I22" s="523"/>
      <c r="J22" s="523"/>
      <c r="K22" s="523"/>
      <c r="L22" s="523"/>
      <c r="M22" s="524"/>
      <c r="N22" s="88"/>
      <c r="O22" s="88"/>
      <c r="P22" s="91"/>
      <c r="Q22" s="91"/>
      <c r="R22" s="91"/>
      <c r="S22" s="91"/>
      <c r="T22" s="91"/>
      <c r="U22" s="91"/>
      <c r="V22" s="91"/>
      <c r="W22" s="91"/>
      <c r="X22" s="91"/>
      <c r="Y22" s="91"/>
      <c r="Z22" s="91"/>
      <c r="AA22" s="91"/>
      <c r="AB22" s="91"/>
      <c r="AC22" s="91"/>
    </row>
    <row r="23" spans="1:29" ht="18" customHeight="1" thickBot="1">
      <c r="A23" s="546"/>
      <c r="B23" s="547"/>
      <c r="C23" s="150" t="s">
        <v>127</v>
      </c>
      <c r="D23" s="528"/>
      <c r="E23" s="495"/>
      <c r="F23" s="155" t="s">
        <v>136</v>
      </c>
      <c r="G23" s="495"/>
      <c r="H23" s="495"/>
      <c r="I23" s="495"/>
      <c r="J23" s="495"/>
      <c r="K23" s="495"/>
      <c r="L23" s="495"/>
      <c r="M23" s="496"/>
      <c r="N23" s="88"/>
      <c r="O23" s="88"/>
      <c r="P23" s="91"/>
      <c r="Q23" s="91"/>
      <c r="R23" s="91"/>
      <c r="S23" s="91"/>
      <c r="T23" s="91"/>
      <c r="U23" s="91"/>
      <c r="V23" s="91"/>
      <c r="W23" s="91"/>
      <c r="X23" s="91"/>
      <c r="Y23" s="91"/>
      <c r="Z23" s="91"/>
      <c r="AA23" s="91"/>
      <c r="AB23" s="91"/>
      <c r="AC23" s="91"/>
    </row>
    <row r="24" spans="1:29" ht="18" customHeight="1" thickBot="1">
      <c r="A24" s="546"/>
      <c r="B24" s="547"/>
      <c r="C24" s="150" t="s">
        <v>68</v>
      </c>
      <c r="D24" s="525"/>
      <c r="E24" s="526"/>
      <c r="F24" s="526"/>
      <c r="G24" s="526"/>
      <c r="H24" s="526"/>
      <c r="I24" s="526"/>
      <c r="J24" s="526"/>
      <c r="K24" s="526"/>
      <c r="L24" s="526"/>
      <c r="M24" s="527"/>
      <c r="N24" s="93"/>
      <c r="O24" s="93"/>
      <c r="P24" s="88"/>
      <c r="Q24" s="88"/>
      <c r="R24" s="88"/>
      <c r="S24" s="88"/>
      <c r="T24" s="88"/>
      <c r="U24" s="88"/>
      <c r="V24" s="88"/>
      <c r="W24" s="88"/>
      <c r="X24" s="88"/>
      <c r="Y24" s="88"/>
      <c r="Z24" s="88"/>
      <c r="AA24" s="88"/>
      <c r="AB24" s="88"/>
      <c r="AC24" s="88"/>
    </row>
    <row r="25" spans="1:29" ht="18" customHeight="1" thickBot="1">
      <c r="A25" s="548"/>
      <c r="B25" s="549"/>
      <c r="C25" s="150" t="s">
        <v>128</v>
      </c>
      <c r="D25" s="528"/>
      <c r="E25" s="495"/>
      <c r="F25" s="155" t="s">
        <v>136</v>
      </c>
      <c r="G25" s="495"/>
      <c r="H25" s="495"/>
      <c r="I25" s="495"/>
      <c r="J25" s="495"/>
      <c r="K25" s="495"/>
      <c r="L25" s="495"/>
      <c r="M25" s="496"/>
      <c r="N25" s="94"/>
      <c r="O25" s="94"/>
      <c r="P25" s="88"/>
      <c r="Q25" s="88"/>
      <c r="R25" s="88"/>
      <c r="S25" s="88"/>
      <c r="T25" s="88"/>
      <c r="U25" s="88"/>
      <c r="V25" s="88"/>
      <c r="W25" s="88"/>
      <c r="X25" s="88"/>
      <c r="Y25" s="88"/>
      <c r="Z25" s="88"/>
      <c r="AA25" s="88"/>
      <c r="AB25" s="88"/>
      <c r="AC25" s="88"/>
    </row>
    <row r="26" spans="1:29" ht="18" customHeight="1" thickBot="1">
      <c r="A26" s="529" t="s">
        <v>389</v>
      </c>
      <c r="B26" s="530"/>
      <c r="C26" s="531"/>
      <c r="D26" s="160" t="s">
        <v>43</v>
      </c>
      <c r="E26" s="161" t="s">
        <v>70</v>
      </c>
      <c r="F26" s="538" t="s">
        <v>140</v>
      </c>
      <c r="G26" s="539"/>
      <c r="H26" s="539"/>
      <c r="I26" s="484" t="s">
        <v>78</v>
      </c>
      <c r="J26" s="540"/>
      <c r="K26" s="540"/>
      <c r="L26" s="540"/>
      <c r="M26" s="485"/>
      <c r="N26" s="97"/>
      <c r="O26" s="72"/>
      <c r="P26" s="91"/>
      <c r="Q26" s="91"/>
      <c r="R26" s="91"/>
      <c r="S26" s="91"/>
      <c r="T26" s="91"/>
      <c r="U26" s="91"/>
      <c r="V26" s="91"/>
      <c r="W26" s="91"/>
      <c r="X26" s="91"/>
      <c r="Y26" s="91"/>
      <c r="Z26" s="91"/>
      <c r="AA26" s="91"/>
      <c r="AB26" s="91"/>
      <c r="AC26" s="91"/>
    </row>
    <row r="27" spans="1:29" ht="18" customHeight="1" thickBot="1">
      <c r="A27" s="532"/>
      <c r="B27" s="533"/>
      <c r="C27" s="534"/>
      <c r="D27" s="148" t="s">
        <v>165</v>
      </c>
      <c r="E27" s="162" t="s">
        <v>71</v>
      </c>
      <c r="F27" s="163" t="s">
        <v>82</v>
      </c>
      <c r="G27" s="164"/>
      <c r="H27" s="146"/>
      <c r="I27" s="146"/>
      <c r="J27" s="146"/>
      <c r="K27" s="146"/>
      <c r="L27" s="146"/>
      <c r="M27" s="165"/>
      <c r="N27" s="98"/>
      <c r="O27" s="98"/>
      <c r="P27" s="91"/>
      <c r="R27" s="91"/>
      <c r="S27" s="91"/>
      <c r="T27" s="91"/>
      <c r="U27" s="91"/>
      <c r="V27" s="91"/>
      <c r="W27" s="91"/>
      <c r="X27" s="91"/>
      <c r="Y27" s="91"/>
      <c r="Z27" s="91"/>
      <c r="AA27" s="91"/>
      <c r="AB27" s="91"/>
      <c r="AC27" s="91"/>
    </row>
    <row r="28" spans="1:29" ht="36" customHeight="1" thickBot="1">
      <c r="A28" s="532"/>
      <c r="B28" s="533"/>
      <c r="C28" s="534"/>
      <c r="D28" s="148" t="s">
        <v>390</v>
      </c>
      <c r="E28" s="166" t="s">
        <v>85</v>
      </c>
      <c r="F28" s="541"/>
      <c r="G28" s="542"/>
      <c r="H28" s="542"/>
      <c r="I28" s="542"/>
      <c r="J28" s="542"/>
      <c r="K28" s="542"/>
      <c r="L28" s="542"/>
      <c r="M28" s="543"/>
      <c r="N28" s="95"/>
      <c r="O28" s="96"/>
      <c r="P28" s="96"/>
      <c r="R28" s="91"/>
      <c r="S28" s="91"/>
      <c r="T28" s="91"/>
      <c r="U28" s="91"/>
      <c r="V28" s="91"/>
      <c r="W28" s="91"/>
      <c r="X28" s="91"/>
      <c r="Y28" s="91"/>
      <c r="Z28" s="91"/>
      <c r="AA28" s="91"/>
      <c r="AB28" s="91"/>
      <c r="AC28" s="91"/>
    </row>
    <row r="29" spans="1:29" s="100" customFormat="1" ht="18" customHeight="1" thickBot="1">
      <c r="A29" s="532"/>
      <c r="B29" s="533"/>
      <c r="C29" s="534"/>
      <c r="D29" s="150" t="s">
        <v>68</v>
      </c>
      <c r="E29" s="525"/>
      <c r="F29" s="526"/>
      <c r="G29" s="526"/>
      <c r="H29" s="526"/>
      <c r="I29" s="526"/>
      <c r="J29" s="526"/>
      <c r="K29" s="526"/>
      <c r="L29" s="526"/>
      <c r="M29" s="527"/>
      <c r="N29" s="99"/>
      <c r="O29" s="99"/>
      <c r="R29" s="91"/>
      <c r="S29" s="91"/>
      <c r="T29" s="91"/>
      <c r="U29" s="91"/>
      <c r="V29" s="91"/>
      <c r="W29" s="91"/>
      <c r="X29" s="91"/>
      <c r="Y29" s="91"/>
      <c r="Z29" s="91"/>
      <c r="AA29" s="91"/>
      <c r="AB29" s="91"/>
      <c r="AC29" s="91"/>
    </row>
    <row r="30" spans="1:29" s="100" customFormat="1" ht="18" customHeight="1" thickBot="1">
      <c r="A30" s="535"/>
      <c r="B30" s="536"/>
      <c r="C30" s="537"/>
      <c r="D30" s="167" t="s">
        <v>39</v>
      </c>
      <c r="E30" s="528"/>
      <c r="F30" s="495"/>
      <c r="G30" s="168" t="s">
        <v>136</v>
      </c>
      <c r="H30" s="495"/>
      <c r="I30" s="495"/>
      <c r="J30" s="495"/>
      <c r="K30" s="495"/>
      <c r="L30" s="495"/>
      <c r="M30" s="496"/>
      <c r="N30" s="99"/>
      <c r="O30" s="99"/>
      <c r="R30" s="91"/>
      <c r="S30" s="91"/>
      <c r="T30" s="91"/>
      <c r="U30" s="91"/>
      <c r="V30" s="91"/>
      <c r="W30" s="91"/>
      <c r="X30" s="91"/>
      <c r="Y30" s="91"/>
      <c r="Z30" s="91"/>
      <c r="AA30" s="91"/>
      <c r="AB30" s="91"/>
      <c r="AC30" s="91"/>
    </row>
    <row r="31" spans="1:29" ht="18" customHeight="1" thickBot="1">
      <c r="A31" s="529" t="s">
        <v>454</v>
      </c>
      <c r="B31" s="530"/>
      <c r="C31" s="531"/>
      <c r="D31" s="276" t="s">
        <v>465</v>
      </c>
      <c r="E31" s="161" t="s">
        <v>83</v>
      </c>
      <c r="F31" s="556"/>
      <c r="G31" s="557"/>
      <c r="H31" s="226"/>
      <c r="I31" s="226"/>
      <c r="J31" s="227"/>
      <c r="K31" s="558" t="s">
        <v>473</v>
      </c>
      <c r="L31" s="559"/>
      <c r="M31" s="560"/>
      <c r="N31" s="97"/>
      <c r="O31" s="72"/>
      <c r="P31" s="91"/>
      <c r="R31" s="91"/>
      <c r="S31" s="91"/>
      <c r="T31" s="91"/>
      <c r="U31" s="91"/>
      <c r="V31" s="91"/>
      <c r="W31" s="91"/>
      <c r="X31" s="91"/>
      <c r="Y31" s="91"/>
      <c r="Z31" s="91"/>
      <c r="AA31" s="91"/>
      <c r="AB31" s="91"/>
      <c r="AC31" s="91"/>
    </row>
    <row r="32" spans="1:29" ht="33" customHeight="1" thickBot="1">
      <c r="A32" s="532"/>
      <c r="B32" s="533"/>
      <c r="C32" s="534"/>
      <c r="D32" s="273" t="s">
        <v>466</v>
      </c>
      <c r="E32" s="561"/>
      <c r="F32" s="562"/>
      <c r="G32" s="562"/>
      <c r="H32" s="562"/>
      <c r="I32" s="562"/>
      <c r="J32" s="563"/>
      <c r="K32" s="564" t="s">
        <v>345</v>
      </c>
      <c r="L32" s="565"/>
      <c r="M32" s="566"/>
      <c r="N32" s="88"/>
      <c r="O32" s="88"/>
      <c r="P32" s="91"/>
      <c r="R32" s="91"/>
      <c r="S32" s="91"/>
      <c r="T32" s="91"/>
      <c r="U32" s="91"/>
      <c r="V32" s="91"/>
      <c r="W32" s="91"/>
      <c r="X32" s="91"/>
      <c r="Y32" s="91"/>
      <c r="Z32" s="91"/>
      <c r="AA32" s="91"/>
      <c r="AB32" s="91"/>
      <c r="AC32" s="91"/>
    </row>
    <row r="33" spans="1:30" ht="33" customHeight="1" thickBot="1">
      <c r="A33" s="535"/>
      <c r="B33" s="536"/>
      <c r="C33" s="537"/>
      <c r="D33" s="273" t="s">
        <v>467</v>
      </c>
      <c r="E33" s="561"/>
      <c r="F33" s="562"/>
      <c r="G33" s="562"/>
      <c r="H33" s="562"/>
      <c r="I33" s="562"/>
      <c r="J33" s="563"/>
      <c r="K33" s="564" t="s">
        <v>345</v>
      </c>
      <c r="L33" s="565"/>
      <c r="M33" s="566"/>
      <c r="N33" s="88"/>
      <c r="O33" s="88"/>
      <c r="P33" s="91"/>
      <c r="R33" s="91"/>
      <c r="S33" s="91"/>
      <c r="T33" s="91"/>
      <c r="U33" s="91"/>
      <c r="V33" s="91"/>
      <c r="W33" s="91"/>
      <c r="X33" s="91"/>
      <c r="Y33" s="91"/>
      <c r="Z33" s="91"/>
      <c r="AA33" s="91"/>
      <c r="AB33" s="91"/>
      <c r="AC33" s="91"/>
    </row>
    <row r="34" spans="1:30" ht="24" customHeight="1" thickBot="1">
      <c r="A34" s="476" t="s">
        <v>391</v>
      </c>
      <c r="B34" s="477"/>
      <c r="C34" s="478"/>
      <c r="D34" s="197" t="s">
        <v>117</v>
      </c>
      <c r="E34" s="567" t="s">
        <v>150</v>
      </c>
      <c r="F34" s="568"/>
      <c r="G34" s="568"/>
      <c r="H34" s="569"/>
      <c r="I34" s="570" t="s">
        <v>392</v>
      </c>
      <c r="J34" s="571"/>
      <c r="K34" s="572" t="s">
        <v>393</v>
      </c>
      <c r="L34" s="573"/>
      <c r="M34" s="574"/>
      <c r="N34" s="88"/>
      <c r="O34" s="72"/>
      <c r="Q34" s="91"/>
      <c r="R34" s="91"/>
      <c r="S34" s="91"/>
      <c r="T34" s="91"/>
      <c r="U34" s="91"/>
      <c r="V34" s="91"/>
      <c r="W34" s="91"/>
      <c r="X34" s="91"/>
      <c r="Y34" s="91"/>
      <c r="Z34" s="91"/>
      <c r="AA34" s="91"/>
      <c r="AB34" s="91"/>
      <c r="AC34" s="91"/>
    </row>
    <row r="35" spans="1:30" s="195" customFormat="1" ht="21" customHeight="1" thickBot="1">
      <c r="A35" s="479"/>
      <c r="B35" s="480"/>
      <c r="C35" s="481"/>
      <c r="D35" s="197" t="s">
        <v>44</v>
      </c>
      <c r="E35" s="575" t="s">
        <v>84</v>
      </c>
      <c r="F35" s="576"/>
      <c r="G35" s="576"/>
      <c r="H35" s="576"/>
      <c r="I35" s="576"/>
      <c r="J35" s="576"/>
      <c r="K35" s="576"/>
      <c r="L35" s="576"/>
      <c r="M35" s="577"/>
      <c r="N35" s="101"/>
      <c r="O35" s="101"/>
      <c r="Q35" s="91"/>
      <c r="R35" s="91"/>
      <c r="S35" s="91"/>
      <c r="T35" s="91"/>
      <c r="U35" s="91"/>
      <c r="V35" s="91"/>
      <c r="W35" s="91"/>
      <c r="X35" s="91"/>
      <c r="Y35" s="91"/>
      <c r="Z35" s="91"/>
      <c r="AA35" s="91"/>
      <c r="AB35" s="91"/>
      <c r="AC35" s="91"/>
      <c r="AD35" s="91"/>
    </row>
    <row r="36" spans="1:30" ht="7.5" customHeight="1" thickBot="1">
      <c r="A36" s="169"/>
      <c r="B36" s="169"/>
      <c r="C36" s="195"/>
      <c r="D36" s="195"/>
      <c r="E36" s="195"/>
      <c r="F36" s="104"/>
      <c r="G36" s="195"/>
      <c r="H36" s="195"/>
      <c r="I36" s="195"/>
      <c r="J36" s="195"/>
      <c r="K36" s="195"/>
      <c r="L36" s="195"/>
      <c r="M36" s="195"/>
      <c r="N36" s="91"/>
      <c r="O36" s="91"/>
    </row>
    <row r="37" spans="1:30" ht="14.25" thickBot="1">
      <c r="A37" s="119" t="s">
        <v>30</v>
      </c>
      <c r="B37" s="103"/>
      <c r="C37" s="195" t="s">
        <v>31</v>
      </c>
      <c r="D37" s="195"/>
      <c r="E37" s="195"/>
      <c r="F37" s="104"/>
      <c r="G37" s="195"/>
      <c r="H37" s="195"/>
      <c r="I37" s="195"/>
      <c r="J37" s="195"/>
      <c r="K37" s="195"/>
      <c r="L37" s="195"/>
      <c r="M37" s="195"/>
      <c r="N37" s="91"/>
      <c r="O37" s="91"/>
    </row>
    <row r="38" spans="1:30" ht="14.25" thickBot="1">
      <c r="A38" s="119"/>
      <c r="B38" s="105"/>
      <c r="C38" s="195" t="s">
        <v>45</v>
      </c>
      <c r="D38" s="195"/>
      <c r="E38" s="195"/>
      <c r="F38" s="104"/>
      <c r="G38" s="195"/>
      <c r="H38" s="195"/>
      <c r="I38" s="195"/>
      <c r="J38" s="195"/>
      <c r="K38" s="195"/>
      <c r="L38" s="195"/>
      <c r="M38" s="195"/>
      <c r="N38" s="91"/>
      <c r="O38" s="91"/>
    </row>
    <row r="39" spans="1:30">
      <c r="A39" s="170" t="s">
        <v>33</v>
      </c>
      <c r="B39" s="555" t="s">
        <v>468</v>
      </c>
      <c r="C39" s="555"/>
      <c r="D39" s="555"/>
      <c r="E39" s="555"/>
      <c r="F39" s="555"/>
      <c r="G39" s="555"/>
      <c r="H39" s="555"/>
      <c r="I39" s="555"/>
      <c r="J39" s="555"/>
      <c r="K39" s="555"/>
      <c r="L39" s="555"/>
      <c r="M39" s="555"/>
      <c r="N39" s="91"/>
      <c r="O39" s="91"/>
    </row>
    <row r="64" spans="6:6" hidden="1">
      <c r="F64" s="91"/>
    </row>
    <row r="65" spans="6:6" hidden="1">
      <c r="F65" s="91"/>
    </row>
    <row r="66" spans="6:6" hidden="1">
      <c r="F66" s="91"/>
    </row>
    <row r="67" spans="6:6" hidden="1">
      <c r="F67" s="91"/>
    </row>
    <row r="68" spans="6:6" hidden="1">
      <c r="F68" s="91"/>
    </row>
    <row r="69" spans="6:6" hidden="1">
      <c r="F69" s="91"/>
    </row>
    <row r="70" spans="6:6" hidden="1">
      <c r="F70" s="91"/>
    </row>
    <row r="71" spans="6:6" hidden="1">
      <c r="F71" s="91"/>
    </row>
    <row r="72" spans="6:6" hidden="1">
      <c r="F72" s="91"/>
    </row>
    <row r="73" spans="6:6" hidden="1">
      <c r="F73" s="91"/>
    </row>
    <row r="74" spans="6:6" hidden="1">
      <c r="F74" s="91"/>
    </row>
    <row r="75" spans="6:6" hidden="1">
      <c r="F75" s="91"/>
    </row>
    <row r="76" spans="6:6" hidden="1">
      <c r="F76" s="91"/>
    </row>
    <row r="77" spans="6:6" hidden="1">
      <c r="F77" s="91"/>
    </row>
    <row r="78" spans="6:6" hidden="1">
      <c r="F78" s="91"/>
    </row>
    <row r="79" spans="6:6" hidden="1">
      <c r="F79" s="91"/>
    </row>
    <row r="80" spans="6:6" hidden="1">
      <c r="F80" s="91"/>
    </row>
    <row r="81" spans="6:6" hidden="1">
      <c r="F81" s="91"/>
    </row>
    <row r="82" spans="6:6" hidden="1">
      <c r="F82" s="91"/>
    </row>
    <row r="83" spans="6:6" hidden="1">
      <c r="F83" s="91"/>
    </row>
    <row r="84" spans="6:6" hidden="1">
      <c r="F84" s="91"/>
    </row>
    <row r="85" spans="6:6" hidden="1">
      <c r="F85" s="91"/>
    </row>
    <row r="86" spans="6:6" hidden="1">
      <c r="F86" s="91"/>
    </row>
    <row r="87" spans="6:6" hidden="1">
      <c r="F87" s="91"/>
    </row>
    <row r="88" spans="6:6" hidden="1">
      <c r="F88" s="91"/>
    </row>
    <row r="89" spans="6:6" hidden="1">
      <c r="F89" s="91"/>
    </row>
    <row r="90" spans="6:6" hidden="1">
      <c r="F90" s="91"/>
    </row>
    <row r="91" spans="6:6" hidden="1">
      <c r="F91" s="91"/>
    </row>
    <row r="92" spans="6:6" hidden="1">
      <c r="F92" s="91"/>
    </row>
    <row r="93" spans="6:6" hidden="1">
      <c r="F93" s="91"/>
    </row>
    <row r="94" spans="6:6" hidden="1">
      <c r="F94" s="91"/>
    </row>
    <row r="95" spans="6:6" hidden="1">
      <c r="F95" s="91"/>
    </row>
    <row r="96" spans="6:6" hidden="1">
      <c r="F96" s="91"/>
    </row>
    <row r="97" spans="6:6" hidden="1">
      <c r="F97" s="91"/>
    </row>
    <row r="98" spans="6:6" hidden="1">
      <c r="F98" s="91"/>
    </row>
    <row r="99" spans="6:6" hidden="1">
      <c r="F99" s="91"/>
    </row>
    <row r="100" spans="6:6" hidden="1">
      <c r="F100" s="91"/>
    </row>
    <row r="101" spans="6:6" hidden="1">
      <c r="F101" s="91"/>
    </row>
    <row r="102" spans="6:6" hidden="1">
      <c r="F102" s="91"/>
    </row>
    <row r="103" spans="6:6" hidden="1">
      <c r="F103" s="91"/>
    </row>
    <row r="104" spans="6:6" hidden="1">
      <c r="F104" s="91"/>
    </row>
    <row r="105" spans="6:6" hidden="1">
      <c r="F105" s="91"/>
    </row>
    <row r="106" spans="6:6" hidden="1">
      <c r="F106" s="91"/>
    </row>
    <row r="107" spans="6:6" hidden="1">
      <c r="F107" s="91"/>
    </row>
    <row r="108" spans="6:6" hidden="1">
      <c r="F108" s="91"/>
    </row>
    <row r="109" spans="6:6" hidden="1">
      <c r="F109" s="91"/>
    </row>
    <row r="110" spans="6:6" hidden="1">
      <c r="F110" s="91"/>
    </row>
    <row r="111" spans="6:6" hidden="1">
      <c r="F111" s="91"/>
    </row>
    <row r="112" spans="6:6" hidden="1">
      <c r="F112" s="91"/>
    </row>
    <row r="113" spans="6:6" hidden="1">
      <c r="F113" s="91"/>
    </row>
    <row r="114" spans="6:6">
      <c r="F114" s="102"/>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13" xr:uid="{00000000-0002-0000-0200-000001000000}">
      <formula1>$T$6:$T$16</formula1>
    </dataValidation>
    <dataValidation type="list" errorStyle="warning" allowBlank="1" showInputMessage="1" showErrorMessage="1" sqref="I26:M26" xr:uid="{00000000-0002-0000-0200-000002000000}">
      <formula1>$X$6:$X$8</formula1>
    </dataValidation>
    <dataValidation type="list" errorStyle="warning" allowBlank="1" showInputMessage="1" showErrorMessage="1" sqref="D17:E17" xr:uid="{00000000-0002-0000-0200-000003000000}">
      <formula1>$V$6:$V$8</formula1>
    </dataValidation>
    <dataValidation type="list" errorStyle="warning" allowBlank="1" showInputMessage="1" showErrorMessage="1" sqref="D16" xr:uid="{00000000-0002-0000-0200-000004000000}">
      <formula1>$U$6:$U$7</formula1>
    </dataValidation>
    <dataValidation type="list" errorStyle="warning" allowBlank="1" showErrorMessage="1" sqref="E12:F12" xr:uid="{00000000-0002-0000-0200-000005000000}">
      <formula1>$S$6:$S$7</formula1>
    </dataValidation>
    <dataValidation type="list" errorStyle="warning" allowBlank="1" showInputMessage="1" showErrorMessage="1" sqref="E35:M35" xr:uid="{00000000-0002-0000-0200-000006000000}">
      <formula1>$AC$6:$AC$12</formula1>
    </dataValidation>
    <dataValidation type="list" errorStyle="warning" allowBlank="1" showInputMessage="1" showErrorMessage="1" sqref="E34" xr:uid="{00000000-0002-0000-0200-000007000000}">
      <formula1>$AB$6:$AB$10</formula1>
    </dataValidation>
    <dataValidation type="whole" allowBlank="1" showInputMessage="1" showErrorMessage="1" sqref="E27" xr:uid="{00000000-0002-0000-0200-000008000000}">
      <formula1>0</formula1>
      <formula2>100</formula2>
    </dataValidation>
    <dataValidation type="list" errorStyle="warning" allowBlank="1" showInputMessage="1" showErrorMessage="1" sqref="E26" xr:uid="{00000000-0002-0000-0200-000009000000}">
      <formula1>$W$6:$W$7</formula1>
    </dataValidation>
    <dataValidation type="list" errorStyle="warning" allowBlank="1" showInputMessage="1" showErrorMessage="1" sqref="E31" xr:uid="{00000000-0002-0000-0200-00000A000000}">
      <formula1>$Z$6:$Z$8</formula1>
    </dataValidation>
    <dataValidation allowBlank="1" showInputMessage="1" showErrorMessage="1" prompt="入力は_x000a_西暦/月/日" sqref="G25:L25 D25:E25 E30 G30:H30 G23:L23 D23:E23" xr:uid="{00000000-0002-0000-0200-00000B000000}"/>
    <dataValidation allowBlank="1" showErrorMessage="1" sqref="E10:F10" xr:uid="{00000000-0002-0000-0200-00000C000000}"/>
    <dataValidation type="list" errorStyle="warning" allowBlank="1" showInputMessage="1" showErrorMessage="1" sqref="L9:M9" xr:uid="{00000000-0002-0000-0200-00000D000000}">
      <formula1>$R$6:$R$7</formula1>
    </dataValidation>
    <dataValidation type="custom" allowBlank="1" showInputMessage="1" showErrorMessage="1" sqref="E9:F9" xr:uid="{00000000-0002-0000-0200-00000E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0F000000}"/>
    <dataValidation allowBlank="1" showInputMessage="1" showErrorMessage="1" promptTitle="CORINS登録番号の記入例" prompt="_x000a_　・1234-5678W_x000a_　　（4桁-4桁+英字）_x000a_　・1234567890_x000a_　　（10桁の数字）" sqref="I13" xr:uid="{00000000-0002-0000-0200-000010000000}"/>
    <dataValidation type="list" errorStyle="warning" allowBlank="1" showInputMessage="1" showErrorMessage="1" sqref="E8:F8" xr:uid="{00000000-0002-0000-0200-000011000000}">
      <formula1>$Q$6:$Q$7</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topLeftCell="A13" zoomScaleNormal="85" zoomScaleSheetLayoutView="100" workbookViewId="0">
      <selection activeCell="F47" sqref="F47:K47"/>
    </sheetView>
  </sheetViews>
  <sheetFormatPr defaultRowHeight="12" outlineLevelCol="1"/>
  <cols>
    <col min="1" max="2" width="4.375" style="74" customWidth="1"/>
    <col min="3" max="3" width="28.375" style="74" customWidth="1"/>
    <col min="4" max="4" width="3.625" style="74" customWidth="1"/>
    <col min="5" max="5" width="14.625" style="74" customWidth="1"/>
    <col min="6" max="6" width="5.125" style="74" customWidth="1"/>
    <col min="7" max="7" width="7.125" style="76" customWidth="1"/>
    <col min="8" max="8" width="3.75" style="74" customWidth="1"/>
    <col min="9" max="9" width="5.125" style="74" customWidth="1"/>
    <col min="10" max="13" width="3.125" style="74" customWidth="1"/>
    <col min="14" max="14" width="2.875" style="74" customWidth="1"/>
    <col min="15" max="15" width="1.75" style="74" customWidth="1"/>
    <col min="16" max="16" width="2.625" style="74" customWidth="1"/>
    <col min="17" max="17" width="4.875" style="74" customWidth="1"/>
    <col min="18" max="18" width="2.125" style="74" customWidth="1"/>
    <col min="19" max="19" width="3.125" style="74" customWidth="1"/>
    <col min="20" max="20" width="9.125" style="74" customWidth="1"/>
    <col min="21" max="24" width="9.125" style="81" hidden="1" customWidth="1" outlineLevel="1"/>
    <col min="25" max="25" width="9.125" style="81" customWidth="1" collapsed="1"/>
    <col min="26" max="26" width="9.125" style="81" customWidth="1"/>
    <col min="27" max="33" width="9" style="81"/>
    <col min="34" max="16384" width="9" style="74"/>
  </cols>
  <sheetData>
    <row r="1" spans="1:24" ht="14.25" customHeight="1" thickBot="1">
      <c r="A1" s="209" t="s">
        <v>470</v>
      </c>
      <c r="B1" s="210"/>
      <c r="C1" s="210"/>
      <c r="D1" s="210"/>
      <c r="E1" s="210"/>
      <c r="F1" s="210"/>
      <c r="G1" s="78"/>
      <c r="H1" s="210"/>
      <c r="I1" s="210"/>
      <c r="J1" s="210"/>
      <c r="K1" s="210"/>
      <c r="L1" s="210"/>
      <c r="M1" s="210"/>
      <c r="N1" s="210"/>
      <c r="O1" s="210"/>
      <c r="P1" s="210"/>
      <c r="Q1" s="211"/>
      <c r="R1" s="71"/>
      <c r="S1" s="71"/>
    </row>
    <row r="2" spans="1:24" ht="12.75" customHeight="1" thickBot="1">
      <c r="A2" s="212"/>
      <c r="B2" s="212"/>
      <c r="C2" s="210"/>
      <c r="D2" s="210"/>
      <c r="E2" s="210"/>
      <c r="F2" s="212"/>
      <c r="G2" s="213"/>
      <c r="H2" s="374" t="s">
        <v>0</v>
      </c>
      <c r="I2" s="375"/>
      <c r="J2" s="469">
        <f>'様式-1-Ⅰ（建築設備）'!H2</f>
        <v>24091002</v>
      </c>
      <c r="K2" s="470"/>
      <c r="L2" s="470"/>
      <c r="M2" s="470"/>
      <c r="N2" s="470"/>
      <c r="O2" s="470"/>
      <c r="P2" s="471"/>
      <c r="Q2" s="214"/>
      <c r="R2" s="71"/>
      <c r="S2" s="71"/>
    </row>
    <row r="3" spans="1:24" ht="15.75" customHeight="1" thickBot="1">
      <c r="A3" s="379" t="s">
        <v>394</v>
      </c>
      <c r="B3" s="379"/>
      <c r="C3" s="379"/>
      <c r="D3" s="379"/>
      <c r="E3" s="379"/>
      <c r="F3" s="379"/>
      <c r="G3" s="379"/>
      <c r="H3" s="379"/>
      <c r="I3" s="379"/>
      <c r="J3" s="379"/>
      <c r="K3" s="379"/>
      <c r="L3" s="379"/>
      <c r="M3" s="379"/>
      <c r="N3" s="379"/>
      <c r="O3" s="379"/>
      <c r="P3" s="379"/>
      <c r="Q3" s="379"/>
      <c r="R3" s="71"/>
      <c r="S3" s="71"/>
    </row>
    <row r="4" spans="1:24" ht="24.95" customHeight="1" thickBot="1">
      <c r="A4" s="578" t="s">
        <v>395</v>
      </c>
      <c r="B4" s="579"/>
      <c r="C4" s="580"/>
      <c r="D4" s="584" t="s">
        <v>129</v>
      </c>
      <c r="E4" s="228" t="s">
        <v>147</v>
      </c>
      <c r="F4" s="586" t="s">
        <v>83</v>
      </c>
      <c r="G4" s="587"/>
      <c r="H4" s="587"/>
      <c r="I4" s="587"/>
      <c r="J4" s="588"/>
      <c r="K4" s="589" t="s">
        <v>396</v>
      </c>
      <c r="L4" s="590"/>
      <c r="M4" s="590"/>
      <c r="N4" s="590"/>
      <c r="O4" s="590"/>
      <c r="P4" s="590"/>
      <c r="Q4" s="591"/>
      <c r="R4" s="71"/>
      <c r="S4" s="72"/>
      <c r="U4" s="117" t="s">
        <v>142</v>
      </c>
      <c r="X4" s="81" t="s">
        <v>146</v>
      </c>
    </row>
    <row r="5" spans="1:24" ht="15" customHeight="1" thickBot="1">
      <c r="A5" s="581"/>
      <c r="B5" s="582"/>
      <c r="C5" s="583"/>
      <c r="D5" s="585"/>
      <c r="E5" s="229" t="s">
        <v>65</v>
      </c>
      <c r="F5" s="592"/>
      <c r="G5" s="593"/>
      <c r="H5" s="593"/>
      <c r="I5" s="593"/>
      <c r="J5" s="593"/>
      <c r="K5" s="593"/>
      <c r="L5" s="593"/>
      <c r="M5" s="593"/>
      <c r="N5" s="593"/>
      <c r="O5" s="593"/>
      <c r="P5" s="593"/>
      <c r="Q5" s="594"/>
      <c r="R5" s="71"/>
      <c r="S5" s="71"/>
      <c r="U5" s="81" t="s">
        <v>143</v>
      </c>
      <c r="X5" s="116" t="s">
        <v>148</v>
      </c>
    </row>
    <row r="6" spans="1:24" ht="15" customHeight="1" thickBot="1">
      <c r="A6" s="581"/>
      <c r="B6" s="582"/>
      <c r="C6" s="583"/>
      <c r="D6" s="585"/>
      <c r="E6" s="230" t="s">
        <v>397</v>
      </c>
      <c r="F6" s="592"/>
      <c r="G6" s="593"/>
      <c r="H6" s="593"/>
      <c r="I6" s="593"/>
      <c r="J6" s="593"/>
      <c r="K6" s="593"/>
      <c r="L6" s="593"/>
      <c r="M6" s="593"/>
      <c r="N6" s="593"/>
      <c r="O6" s="593"/>
      <c r="P6" s="593"/>
      <c r="Q6" s="594"/>
      <c r="R6" s="71"/>
      <c r="S6" s="71"/>
      <c r="U6" s="81" t="s">
        <v>144</v>
      </c>
      <c r="X6" s="116" t="s">
        <v>149</v>
      </c>
    </row>
    <row r="7" spans="1:24" ht="15" customHeight="1" thickBot="1">
      <c r="A7" s="581"/>
      <c r="B7" s="582"/>
      <c r="C7" s="583"/>
      <c r="D7" s="585"/>
      <c r="E7" s="229" t="s">
        <v>57</v>
      </c>
      <c r="F7" s="592"/>
      <c r="G7" s="593"/>
      <c r="H7" s="593"/>
      <c r="I7" s="593"/>
      <c r="J7" s="593"/>
      <c r="K7" s="593"/>
      <c r="L7" s="593"/>
      <c r="M7" s="593"/>
      <c r="N7" s="593"/>
      <c r="O7" s="593"/>
      <c r="P7" s="593"/>
      <c r="Q7" s="594"/>
      <c r="R7" s="71"/>
      <c r="S7" s="71"/>
      <c r="U7" s="81" t="s">
        <v>145</v>
      </c>
      <c r="X7" s="116" t="s">
        <v>151</v>
      </c>
    </row>
    <row r="8" spans="1:24" ht="15" customHeight="1" thickBot="1">
      <c r="A8" s="581"/>
      <c r="B8" s="582"/>
      <c r="C8" s="583"/>
      <c r="D8" s="585"/>
      <c r="E8" s="230" t="s">
        <v>398</v>
      </c>
      <c r="F8" s="592"/>
      <c r="G8" s="593"/>
      <c r="H8" s="593"/>
      <c r="I8" s="593"/>
      <c r="J8" s="593"/>
      <c r="K8" s="593"/>
      <c r="L8" s="593"/>
      <c r="M8" s="593"/>
      <c r="N8" s="593"/>
      <c r="O8" s="593"/>
      <c r="P8" s="593"/>
      <c r="Q8" s="594"/>
      <c r="R8" s="71"/>
      <c r="S8" s="71"/>
    </row>
    <row r="9" spans="1:24" ht="15" customHeight="1" thickBot="1">
      <c r="A9" s="581"/>
      <c r="B9" s="582"/>
      <c r="C9" s="583"/>
      <c r="D9" s="585"/>
      <c r="E9" s="229" t="s">
        <v>399</v>
      </c>
      <c r="F9" s="592"/>
      <c r="G9" s="593"/>
      <c r="H9" s="593"/>
      <c r="I9" s="593"/>
      <c r="J9" s="593"/>
      <c r="K9" s="593"/>
      <c r="L9" s="593"/>
      <c r="M9" s="593"/>
      <c r="N9" s="593"/>
      <c r="O9" s="593"/>
      <c r="P9" s="593"/>
      <c r="Q9" s="594"/>
      <c r="R9" s="71"/>
      <c r="S9" s="71"/>
    </row>
    <row r="10" spans="1:24" ht="15" customHeight="1" thickBot="1">
      <c r="A10" s="581"/>
      <c r="B10" s="582"/>
      <c r="C10" s="583"/>
      <c r="D10" s="585"/>
      <c r="E10" s="231" t="s">
        <v>400</v>
      </c>
      <c r="F10" s="592"/>
      <c r="G10" s="593"/>
      <c r="H10" s="593"/>
      <c r="I10" s="593"/>
      <c r="J10" s="593"/>
      <c r="K10" s="593"/>
      <c r="L10" s="593"/>
      <c r="M10" s="593"/>
      <c r="N10" s="593"/>
      <c r="O10" s="593"/>
      <c r="P10" s="593"/>
      <c r="Q10" s="594"/>
      <c r="R10" s="71"/>
      <c r="S10" s="71"/>
    </row>
    <row r="11" spans="1:24" ht="15" customHeight="1" thickBot="1">
      <c r="A11" s="581"/>
      <c r="B11" s="582"/>
      <c r="C11" s="583"/>
      <c r="D11" s="584" t="s">
        <v>141</v>
      </c>
      <c r="E11" s="232" t="s">
        <v>213</v>
      </c>
      <c r="F11" s="603" t="s">
        <v>70</v>
      </c>
      <c r="G11" s="604"/>
      <c r="H11" s="613"/>
      <c r="I11" s="233"/>
      <c r="J11" s="234"/>
      <c r="K11" s="234"/>
      <c r="L11" s="234"/>
      <c r="M11" s="234"/>
      <c r="N11" s="234"/>
      <c r="O11" s="234"/>
      <c r="P11" s="234"/>
      <c r="Q11" s="235"/>
      <c r="R11" s="71"/>
      <c r="S11" s="72"/>
    </row>
    <row r="12" spans="1:24" ht="15" customHeight="1" thickBot="1">
      <c r="A12" s="581"/>
      <c r="B12" s="582"/>
      <c r="C12" s="583"/>
      <c r="D12" s="585"/>
      <c r="E12" s="614" t="s">
        <v>401</v>
      </c>
      <c r="F12" s="606" t="s">
        <v>402</v>
      </c>
      <c r="G12" s="607"/>
      <c r="H12" s="608" t="s">
        <v>209</v>
      </c>
      <c r="I12" s="609"/>
      <c r="J12" s="609"/>
      <c r="K12" s="609"/>
      <c r="L12" s="606" t="s">
        <v>86</v>
      </c>
      <c r="M12" s="610"/>
      <c r="N12" s="610"/>
      <c r="O12" s="610"/>
      <c r="P12" s="610"/>
      <c r="Q12" s="611"/>
      <c r="R12" s="71"/>
      <c r="S12" s="71"/>
      <c r="U12" s="81" t="s">
        <v>201</v>
      </c>
      <c r="V12" s="81" t="s">
        <v>403</v>
      </c>
      <c r="W12" s="81" t="s">
        <v>311</v>
      </c>
      <c r="X12" s="81" t="s">
        <v>347</v>
      </c>
    </row>
    <row r="13" spans="1:24" ht="15" customHeight="1" thickBot="1">
      <c r="A13" s="581"/>
      <c r="B13" s="582"/>
      <c r="C13" s="583"/>
      <c r="D13" s="612"/>
      <c r="E13" s="615"/>
      <c r="F13" s="616" t="s">
        <v>404</v>
      </c>
      <c r="G13" s="617"/>
      <c r="H13" s="600"/>
      <c r="I13" s="601"/>
      <c r="J13" s="601"/>
      <c r="K13" s="601"/>
      <c r="L13" s="601"/>
      <c r="M13" s="601"/>
      <c r="N13" s="601"/>
      <c r="O13" s="601"/>
      <c r="P13" s="601"/>
      <c r="Q13" s="602"/>
      <c r="R13" s="71"/>
      <c r="S13" s="71"/>
      <c r="U13" s="81" t="s">
        <v>212</v>
      </c>
      <c r="V13" s="81" t="s">
        <v>405</v>
      </c>
      <c r="W13" s="81" t="s">
        <v>382</v>
      </c>
      <c r="X13" s="81" t="s">
        <v>349</v>
      </c>
    </row>
    <row r="14" spans="1:24" ht="15" customHeight="1" thickBot="1">
      <c r="A14" s="581"/>
      <c r="B14" s="582"/>
      <c r="C14" s="583"/>
      <c r="D14" s="584" t="s">
        <v>202</v>
      </c>
      <c r="E14" s="232" t="s">
        <v>211</v>
      </c>
      <c r="F14" s="603" t="s">
        <v>70</v>
      </c>
      <c r="G14" s="604"/>
      <c r="H14" s="605"/>
      <c r="I14" s="233"/>
      <c r="J14" s="233"/>
      <c r="K14" s="233"/>
      <c r="L14" s="233"/>
      <c r="M14" s="233"/>
      <c r="N14" s="233"/>
      <c r="O14" s="233"/>
      <c r="P14" s="233"/>
      <c r="Q14" s="235"/>
      <c r="R14" s="71"/>
      <c r="S14" s="72"/>
      <c r="U14" s="81" t="s">
        <v>205</v>
      </c>
      <c r="V14" s="81" t="s">
        <v>406</v>
      </c>
      <c r="X14" s="81" t="s">
        <v>353</v>
      </c>
    </row>
    <row r="15" spans="1:24" ht="15" customHeight="1" thickBot="1">
      <c r="A15" s="581"/>
      <c r="B15" s="582"/>
      <c r="C15" s="583"/>
      <c r="D15" s="585"/>
      <c r="E15" s="236" t="s">
        <v>210</v>
      </c>
      <c r="F15" s="606" t="s">
        <v>85</v>
      </c>
      <c r="G15" s="607"/>
      <c r="H15" s="608" t="s">
        <v>209</v>
      </c>
      <c r="I15" s="609"/>
      <c r="J15" s="609"/>
      <c r="K15" s="609"/>
      <c r="L15" s="606" t="s">
        <v>86</v>
      </c>
      <c r="M15" s="610"/>
      <c r="N15" s="610"/>
      <c r="O15" s="610"/>
      <c r="P15" s="610"/>
      <c r="Q15" s="611"/>
      <c r="R15" s="71"/>
      <c r="S15" s="71"/>
      <c r="U15" s="81" t="s">
        <v>208</v>
      </c>
      <c r="X15" s="81" t="s">
        <v>355</v>
      </c>
    </row>
    <row r="16" spans="1:24" ht="15" customHeight="1" thickBot="1">
      <c r="A16" s="649" t="s">
        <v>407</v>
      </c>
      <c r="B16" s="650"/>
      <c r="C16" s="651"/>
      <c r="D16" s="660" t="s">
        <v>60</v>
      </c>
      <c r="E16" s="661"/>
      <c r="F16" s="642" t="s">
        <v>83</v>
      </c>
      <c r="G16" s="643"/>
      <c r="H16" s="643"/>
      <c r="I16" s="643"/>
      <c r="J16" s="643"/>
      <c r="K16" s="643"/>
      <c r="L16" s="643"/>
      <c r="M16" s="643"/>
      <c r="N16" s="643"/>
      <c r="O16" s="643"/>
      <c r="P16" s="643"/>
      <c r="Q16" s="644"/>
      <c r="R16" s="71"/>
      <c r="S16" s="72"/>
      <c r="X16" s="81" t="s">
        <v>343</v>
      </c>
    </row>
    <row r="17" spans="1:33" ht="15" customHeight="1" thickBot="1">
      <c r="A17" s="652"/>
      <c r="B17" s="653"/>
      <c r="C17" s="654"/>
      <c r="D17" s="662" t="s">
        <v>96</v>
      </c>
      <c r="E17" s="663"/>
      <c r="F17" s="595"/>
      <c r="G17" s="596"/>
      <c r="H17" s="596"/>
      <c r="I17" s="596"/>
      <c r="J17" s="596"/>
      <c r="K17" s="596"/>
      <c r="L17" s="596"/>
      <c r="M17" s="596"/>
      <c r="N17" s="596"/>
      <c r="O17" s="596"/>
      <c r="P17" s="596"/>
      <c r="Q17" s="597"/>
      <c r="R17" s="71"/>
      <c r="S17" s="71"/>
      <c r="U17" s="11" t="s">
        <v>152</v>
      </c>
      <c r="X17" s="81" t="s">
        <v>163</v>
      </c>
    </row>
    <row r="18" spans="1:33" ht="15" customHeight="1" thickBot="1">
      <c r="A18" s="652"/>
      <c r="B18" s="653"/>
      <c r="C18" s="654"/>
      <c r="D18" s="598" t="s">
        <v>61</v>
      </c>
      <c r="E18" s="599"/>
      <c r="F18" s="595"/>
      <c r="G18" s="596"/>
      <c r="H18" s="596"/>
      <c r="I18" s="596"/>
      <c r="J18" s="596"/>
      <c r="K18" s="596"/>
      <c r="L18" s="596"/>
      <c r="M18" s="596"/>
      <c r="N18" s="596"/>
      <c r="O18" s="596"/>
      <c r="P18" s="596"/>
      <c r="Q18" s="597"/>
      <c r="R18" s="71"/>
      <c r="S18" s="71"/>
      <c r="U18" s="11" t="s">
        <v>153</v>
      </c>
      <c r="X18" s="81" t="s">
        <v>408</v>
      </c>
    </row>
    <row r="19" spans="1:33" ht="15" customHeight="1" thickBot="1">
      <c r="A19" s="655"/>
      <c r="B19" s="656"/>
      <c r="C19" s="654"/>
      <c r="D19" s="662" t="s">
        <v>97</v>
      </c>
      <c r="E19" s="663"/>
      <c r="F19" s="595"/>
      <c r="G19" s="596"/>
      <c r="H19" s="596"/>
      <c r="I19" s="596"/>
      <c r="J19" s="596"/>
      <c r="K19" s="596"/>
      <c r="L19" s="596"/>
      <c r="M19" s="596"/>
      <c r="N19" s="596"/>
      <c r="O19" s="596"/>
      <c r="P19" s="596"/>
      <c r="Q19" s="597"/>
      <c r="R19" s="71"/>
      <c r="S19" s="71"/>
      <c r="U19" s="81" t="s">
        <v>154</v>
      </c>
      <c r="X19" s="81" t="s">
        <v>409</v>
      </c>
    </row>
    <row r="20" spans="1:33" ht="15" customHeight="1" thickBot="1">
      <c r="A20" s="657"/>
      <c r="B20" s="658"/>
      <c r="C20" s="659"/>
      <c r="D20" s="598" t="s">
        <v>62</v>
      </c>
      <c r="E20" s="599"/>
      <c r="F20" s="595"/>
      <c r="G20" s="596"/>
      <c r="H20" s="596"/>
      <c r="I20" s="596"/>
      <c r="J20" s="596"/>
      <c r="K20" s="596"/>
      <c r="L20" s="596"/>
      <c r="M20" s="596"/>
      <c r="N20" s="596"/>
      <c r="O20" s="596"/>
      <c r="P20" s="596"/>
      <c r="Q20" s="597"/>
      <c r="R20" s="71"/>
      <c r="S20" s="71"/>
      <c r="U20" s="114" t="s">
        <v>215</v>
      </c>
      <c r="X20" s="81" t="s">
        <v>411</v>
      </c>
    </row>
    <row r="21" spans="1:33" s="6" customFormat="1" ht="15" customHeight="1" thickBot="1">
      <c r="A21" s="631" t="s">
        <v>410</v>
      </c>
      <c r="B21" s="632"/>
      <c r="C21" s="633"/>
      <c r="D21" s="640" t="s">
        <v>29</v>
      </c>
      <c r="E21" s="641"/>
      <c r="F21" s="642" t="s">
        <v>83</v>
      </c>
      <c r="G21" s="643"/>
      <c r="H21" s="643"/>
      <c r="I21" s="643"/>
      <c r="J21" s="643"/>
      <c r="K21" s="643"/>
      <c r="L21" s="643"/>
      <c r="M21" s="643"/>
      <c r="N21" s="643"/>
      <c r="O21" s="643"/>
      <c r="P21" s="643"/>
      <c r="Q21" s="644"/>
      <c r="R21" s="13"/>
      <c r="S21" s="72"/>
      <c r="U21" s="11" t="s">
        <v>87</v>
      </c>
      <c r="V21" s="11"/>
      <c r="W21" s="11"/>
      <c r="X21" s="81" t="s">
        <v>450</v>
      </c>
      <c r="Y21" s="11"/>
      <c r="Z21" s="11"/>
      <c r="AA21" s="11"/>
      <c r="AB21" s="11"/>
      <c r="AC21" s="11"/>
      <c r="AD21" s="11"/>
      <c r="AE21" s="11"/>
      <c r="AF21" s="11"/>
      <c r="AG21" s="11"/>
    </row>
    <row r="22" spans="1:33" s="6" customFormat="1" ht="15" customHeight="1" thickBot="1">
      <c r="A22" s="634"/>
      <c r="B22" s="635"/>
      <c r="C22" s="636"/>
      <c r="D22" s="645" t="s">
        <v>412</v>
      </c>
      <c r="E22" s="646"/>
      <c r="F22" s="622" t="s">
        <v>85</v>
      </c>
      <c r="G22" s="623"/>
      <c r="H22" s="624"/>
      <c r="I22" s="625" t="s">
        <v>94</v>
      </c>
      <c r="J22" s="626"/>
      <c r="K22" s="627"/>
      <c r="L22" s="628"/>
      <c r="M22" s="629"/>
      <c r="N22" s="629"/>
      <c r="O22" s="629"/>
      <c r="P22" s="629"/>
      <c r="Q22" s="630"/>
      <c r="R22" s="13"/>
      <c r="S22" s="5"/>
      <c r="U22" s="11" t="s">
        <v>216</v>
      </c>
      <c r="V22" s="11"/>
      <c r="W22" s="11"/>
      <c r="X22" s="81"/>
      <c r="Y22" s="11"/>
      <c r="Z22" s="11"/>
      <c r="AA22" s="11"/>
      <c r="AB22" s="11"/>
      <c r="AC22" s="11"/>
      <c r="AD22" s="11"/>
      <c r="AE22" s="11"/>
      <c r="AF22" s="11"/>
      <c r="AG22" s="11"/>
    </row>
    <row r="23" spans="1:33" s="6" customFormat="1" ht="15" customHeight="1" thickBot="1">
      <c r="A23" s="634"/>
      <c r="B23" s="635"/>
      <c r="C23" s="636"/>
      <c r="D23" s="647" t="s">
        <v>119</v>
      </c>
      <c r="E23" s="648"/>
      <c r="F23" s="595"/>
      <c r="G23" s="618"/>
      <c r="H23" s="618"/>
      <c r="I23" s="618"/>
      <c r="J23" s="618"/>
      <c r="K23" s="618"/>
      <c r="L23" s="618"/>
      <c r="M23" s="618"/>
      <c r="N23" s="618"/>
      <c r="O23" s="618"/>
      <c r="P23" s="618"/>
      <c r="Q23" s="619"/>
      <c r="R23" s="13"/>
      <c r="S23" s="5"/>
      <c r="U23" s="11" t="s">
        <v>88</v>
      </c>
      <c r="V23" s="11"/>
      <c r="W23" s="11"/>
      <c r="X23" s="11"/>
      <c r="Y23" s="11"/>
      <c r="Z23" s="11"/>
      <c r="AA23" s="11"/>
      <c r="AB23" s="11"/>
      <c r="AC23" s="11"/>
      <c r="AD23" s="11"/>
      <c r="AE23" s="11"/>
      <c r="AF23" s="11"/>
      <c r="AG23" s="11"/>
    </row>
    <row r="24" spans="1:33" s="6" customFormat="1" ht="15" customHeight="1" thickBot="1">
      <c r="A24" s="634"/>
      <c r="B24" s="635"/>
      <c r="C24" s="636"/>
      <c r="D24" s="598" t="s">
        <v>66</v>
      </c>
      <c r="E24" s="599"/>
      <c r="F24" s="595"/>
      <c r="G24" s="618"/>
      <c r="H24" s="618"/>
      <c r="I24" s="618"/>
      <c r="J24" s="618"/>
      <c r="K24" s="618"/>
      <c r="L24" s="618"/>
      <c r="M24" s="618"/>
      <c r="N24" s="618"/>
      <c r="O24" s="618"/>
      <c r="P24" s="618"/>
      <c r="Q24" s="619"/>
      <c r="R24" s="13"/>
      <c r="S24" s="5"/>
      <c r="U24" s="11" t="s">
        <v>217</v>
      </c>
      <c r="V24" s="11"/>
      <c r="W24" s="11"/>
      <c r="X24" s="11"/>
      <c r="Y24" s="11"/>
      <c r="Z24" s="11"/>
      <c r="AA24" s="11"/>
      <c r="AB24" s="11"/>
      <c r="AC24" s="11"/>
      <c r="AD24" s="11"/>
      <c r="AE24" s="11"/>
      <c r="AF24" s="11"/>
      <c r="AG24" s="11"/>
    </row>
    <row r="25" spans="1:33" s="6" customFormat="1" ht="15" customHeight="1" thickBot="1">
      <c r="A25" s="634"/>
      <c r="B25" s="635"/>
      <c r="C25" s="636"/>
      <c r="D25" s="620" t="s">
        <v>413</v>
      </c>
      <c r="E25" s="621"/>
      <c r="F25" s="622" t="s">
        <v>345</v>
      </c>
      <c r="G25" s="623"/>
      <c r="H25" s="624"/>
      <c r="I25" s="625" t="s">
        <v>95</v>
      </c>
      <c r="J25" s="626"/>
      <c r="K25" s="627"/>
      <c r="L25" s="628"/>
      <c r="M25" s="629"/>
      <c r="N25" s="629"/>
      <c r="O25" s="629"/>
      <c r="P25" s="629"/>
      <c r="Q25" s="630"/>
      <c r="R25" s="13"/>
      <c r="S25" s="5"/>
      <c r="U25" s="11" t="s">
        <v>218</v>
      </c>
      <c r="V25" s="11"/>
      <c r="W25" s="11"/>
      <c r="X25" s="11"/>
      <c r="Y25" s="11"/>
      <c r="Z25" s="11"/>
      <c r="AA25" s="11"/>
      <c r="AB25" s="11"/>
      <c r="AC25" s="11"/>
      <c r="AD25" s="11"/>
      <c r="AE25" s="11"/>
      <c r="AF25" s="11"/>
      <c r="AG25" s="11"/>
    </row>
    <row r="26" spans="1:33" s="6" customFormat="1" ht="15" customHeight="1" thickBot="1">
      <c r="A26" s="634"/>
      <c r="B26" s="635"/>
      <c r="C26" s="636"/>
      <c r="D26" s="647" t="s">
        <v>120</v>
      </c>
      <c r="E26" s="648"/>
      <c r="F26" s="595"/>
      <c r="G26" s="596"/>
      <c r="H26" s="596"/>
      <c r="I26" s="596"/>
      <c r="J26" s="596"/>
      <c r="K26" s="596"/>
      <c r="L26" s="596"/>
      <c r="M26" s="596"/>
      <c r="N26" s="596"/>
      <c r="O26" s="596"/>
      <c r="P26" s="596"/>
      <c r="Q26" s="597"/>
      <c r="R26" s="13"/>
      <c r="S26" s="5"/>
      <c r="U26" s="11"/>
      <c r="V26" s="11"/>
      <c r="W26" s="11"/>
      <c r="X26" s="11"/>
      <c r="Y26" s="11"/>
      <c r="Z26" s="11"/>
      <c r="AA26" s="11"/>
      <c r="AB26" s="11"/>
      <c r="AC26" s="11"/>
      <c r="AD26" s="11"/>
      <c r="AE26" s="11"/>
      <c r="AF26" s="11"/>
      <c r="AG26" s="11"/>
    </row>
    <row r="27" spans="1:33" s="6" customFormat="1" ht="15" customHeight="1" thickBot="1">
      <c r="A27" s="637"/>
      <c r="B27" s="638"/>
      <c r="C27" s="639"/>
      <c r="D27" s="598" t="s">
        <v>67</v>
      </c>
      <c r="E27" s="599"/>
      <c r="F27" s="595"/>
      <c r="G27" s="596"/>
      <c r="H27" s="596"/>
      <c r="I27" s="596"/>
      <c r="J27" s="596"/>
      <c r="K27" s="596"/>
      <c r="L27" s="596"/>
      <c r="M27" s="596"/>
      <c r="N27" s="596"/>
      <c r="O27" s="596"/>
      <c r="P27" s="596"/>
      <c r="Q27" s="597"/>
      <c r="R27" s="13"/>
      <c r="S27" s="5"/>
      <c r="U27" s="114" t="s">
        <v>414</v>
      </c>
      <c r="V27" s="11"/>
      <c r="W27" s="11"/>
      <c r="X27" s="11" t="s">
        <v>219</v>
      </c>
      <c r="Z27" s="11"/>
      <c r="AA27" s="11"/>
      <c r="AB27" s="11"/>
      <c r="AC27" s="11"/>
      <c r="AD27" s="11"/>
      <c r="AE27" s="11"/>
      <c r="AF27" s="11"/>
      <c r="AG27" s="11"/>
    </row>
    <row r="28" spans="1:33" s="6" customFormat="1" ht="15" customHeight="1" thickBot="1">
      <c r="A28" s="664" t="s">
        <v>415</v>
      </c>
      <c r="B28" s="665"/>
      <c r="C28" s="666"/>
      <c r="D28" s="670" t="s">
        <v>48</v>
      </c>
      <c r="E28" s="671"/>
      <c r="F28" s="672" t="s">
        <v>150</v>
      </c>
      <c r="G28" s="673"/>
      <c r="H28" s="673"/>
      <c r="I28" s="673"/>
      <c r="J28" s="673"/>
      <c r="K28" s="673"/>
      <c r="L28" s="673"/>
      <c r="M28" s="673"/>
      <c r="N28" s="673"/>
      <c r="O28" s="673"/>
      <c r="P28" s="673"/>
      <c r="Q28" s="674"/>
      <c r="R28" s="13"/>
      <c r="S28" s="72"/>
      <c r="U28" s="11" t="s">
        <v>416</v>
      </c>
      <c r="V28" s="11"/>
      <c r="W28" s="11"/>
      <c r="X28" s="11" t="s">
        <v>220</v>
      </c>
      <c r="Z28" s="11"/>
      <c r="AA28" s="11"/>
      <c r="AB28" s="11"/>
      <c r="AC28" s="11"/>
      <c r="AD28" s="11"/>
      <c r="AE28" s="11"/>
      <c r="AF28" s="11"/>
      <c r="AG28" s="11"/>
    </row>
    <row r="29" spans="1:33" s="6" customFormat="1" ht="14.1" customHeight="1" thickBot="1">
      <c r="A29" s="664"/>
      <c r="B29" s="665"/>
      <c r="C29" s="666"/>
      <c r="D29" s="675" t="s">
        <v>49</v>
      </c>
      <c r="E29" s="676"/>
      <c r="F29" s="679" t="s">
        <v>85</v>
      </c>
      <c r="G29" s="680"/>
      <c r="H29" s="683"/>
      <c r="I29" s="684"/>
      <c r="J29" s="684"/>
      <c r="K29" s="684"/>
      <c r="L29" s="684"/>
      <c r="M29" s="684"/>
      <c r="N29" s="684"/>
      <c r="O29" s="684"/>
      <c r="P29" s="684"/>
      <c r="Q29" s="685"/>
      <c r="R29" s="13"/>
      <c r="S29" s="5"/>
      <c r="U29" s="11" t="s">
        <v>218</v>
      </c>
      <c r="V29" s="11"/>
      <c r="W29" s="11"/>
      <c r="X29" s="11" t="s">
        <v>218</v>
      </c>
      <c r="Z29" s="11"/>
      <c r="AA29" s="11"/>
      <c r="AB29" s="11"/>
      <c r="AC29" s="11"/>
      <c r="AD29" s="11"/>
      <c r="AE29" s="11"/>
      <c r="AF29" s="11"/>
      <c r="AG29" s="11"/>
    </row>
    <row r="30" spans="1:33" s="6" customFormat="1" ht="14.1" customHeight="1" thickBot="1">
      <c r="A30" s="664"/>
      <c r="B30" s="665"/>
      <c r="C30" s="666"/>
      <c r="D30" s="677"/>
      <c r="E30" s="678"/>
      <c r="F30" s="681"/>
      <c r="G30" s="682"/>
      <c r="H30" s="686"/>
      <c r="I30" s="684"/>
      <c r="J30" s="684"/>
      <c r="K30" s="684"/>
      <c r="L30" s="684"/>
      <c r="M30" s="684"/>
      <c r="N30" s="684"/>
      <c r="O30" s="684"/>
      <c r="P30" s="684"/>
      <c r="Q30" s="685"/>
      <c r="R30" s="13"/>
      <c r="S30" s="5"/>
      <c r="U30" s="11" t="s">
        <v>215</v>
      </c>
      <c r="V30" s="11"/>
      <c r="W30" s="11"/>
      <c r="X30" s="11" t="s">
        <v>215</v>
      </c>
      <c r="Z30" s="11"/>
      <c r="AA30" s="11"/>
      <c r="AB30" s="11"/>
      <c r="AC30" s="11"/>
      <c r="AD30" s="11"/>
      <c r="AE30" s="11"/>
      <c r="AF30" s="11"/>
      <c r="AG30" s="11"/>
    </row>
    <row r="31" spans="1:33" s="6" customFormat="1" ht="14.1" customHeight="1" thickBot="1">
      <c r="A31" s="664"/>
      <c r="B31" s="665"/>
      <c r="C31" s="666"/>
      <c r="D31" s="711" t="s">
        <v>417</v>
      </c>
      <c r="E31" s="712"/>
      <c r="F31" s="679" t="s">
        <v>85</v>
      </c>
      <c r="G31" s="680"/>
      <c r="H31" s="683"/>
      <c r="I31" s="684"/>
      <c r="J31" s="684"/>
      <c r="K31" s="684"/>
      <c r="L31" s="684"/>
      <c r="M31" s="684"/>
      <c r="N31" s="684"/>
      <c r="O31" s="684"/>
      <c r="P31" s="684"/>
      <c r="Q31" s="685"/>
      <c r="R31" s="13"/>
      <c r="S31" s="5"/>
      <c r="U31" s="11" t="s">
        <v>89</v>
      </c>
      <c r="V31" s="11"/>
      <c r="W31" s="11"/>
      <c r="X31" s="11" t="s">
        <v>221</v>
      </c>
      <c r="Z31" s="11"/>
      <c r="AA31" s="11"/>
      <c r="AB31" s="11"/>
      <c r="AC31" s="11"/>
      <c r="AD31" s="11"/>
      <c r="AE31" s="11"/>
      <c r="AF31" s="11"/>
      <c r="AG31" s="11"/>
    </row>
    <row r="32" spans="1:33" s="6" customFormat="1" ht="14.1" customHeight="1" thickBot="1">
      <c r="A32" s="667"/>
      <c r="B32" s="668"/>
      <c r="C32" s="669"/>
      <c r="D32" s="677"/>
      <c r="E32" s="678"/>
      <c r="F32" s="681"/>
      <c r="G32" s="682"/>
      <c r="H32" s="686"/>
      <c r="I32" s="684"/>
      <c r="J32" s="684"/>
      <c r="K32" s="684"/>
      <c r="L32" s="684"/>
      <c r="M32" s="684"/>
      <c r="N32" s="684"/>
      <c r="O32" s="684"/>
      <c r="P32" s="684"/>
      <c r="Q32" s="685"/>
      <c r="R32" s="13"/>
      <c r="S32" s="5"/>
      <c r="U32" s="11" t="s">
        <v>90</v>
      </c>
      <c r="V32" s="11"/>
      <c r="W32" s="11"/>
      <c r="X32" s="11" t="s">
        <v>222</v>
      </c>
      <c r="Z32" s="11"/>
      <c r="AA32" s="11"/>
      <c r="AB32" s="11"/>
      <c r="AC32" s="11"/>
      <c r="AD32" s="11"/>
      <c r="AE32" s="11"/>
      <c r="AF32" s="11"/>
      <c r="AG32" s="11"/>
    </row>
    <row r="33" spans="1:33" s="6" customFormat="1" ht="15" customHeight="1" thickBot="1">
      <c r="A33" s="713" t="s">
        <v>418</v>
      </c>
      <c r="B33" s="714"/>
      <c r="C33" s="715"/>
      <c r="D33" s="640" t="s">
        <v>48</v>
      </c>
      <c r="E33" s="641"/>
      <c r="F33" s="642" t="s">
        <v>150</v>
      </c>
      <c r="G33" s="643"/>
      <c r="H33" s="643"/>
      <c r="I33" s="643"/>
      <c r="J33" s="643"/>
      <c r="K33" s="643"/>
      <c r="L33" s="643"/>
      <c r="M33" s="643"/>
      <c r="N33" s="643"/>
      <c r="O33" s="643"/>
      <c r="P33" s="643"/>
      <c r="Q33" s="644"/>
      <c r="R33" s="13"/>
      <c r="S33" s="72"/>
      <c r="U33" s="11" t="s">
        <v>91</v>
      </c>
      <c r="V33" s="11"/>
      <c r="W33" s="11"/>
      <c r="X33" s="11" t="s">
        <v>223</v>
      </c>
      <c r="Z33" s="11"/>
      <c r="AA33" s="11"/>
      <c r="AB33" s="11"/>
      <c r="AC33" s="11"/>
      <c r="AD33" s="11"/>
      <c r="AE33" s="11"/>
      <c r="AF33" s="11"/>
      <c r="AG33" s="11"/>
    </row>
    <row r="34" spans="1:33" s="6" customFormat="1" ht="14.1" customHeight="1" thickBot="1">
      <c r="A34" s="713"/>
      <c r="B34" s="714"/>
      <c r="C34" s="715"/>
      <c r="D34" s="719" t="s">
        <v>419</v>
      </c>
      <c r="E34" s="720"/>
      <c r="F34" s="721" t="s">
        <v>345</v>
      </c>
      <c r="G34" s="722"/>
      <c r="H34" s="725"/>
      <c r="I34" s="726"/>
      <c r="J34" s="726"/>
      <c r="K34" s="726"/>
      <c r="L34" s="726"/>
      <c r="M34" s="726"/>
      <c r="N34" s="726"/>
      <c r="O34" s="726"/>
      <c r="P34" s="726"/>
      <c r="Q34" s="727"/>
      <c r="R34" s="13"/>
      <c r="S34" s="5"/>
      <c r="U34" s="11" t="s">
        <v>92</v>
      </c>
      <c r="V34" s="11"/>
      <c r="W34" s="11"/>
      <c r="X34" s="114" t="s">
        <v>224</v>
      </c>
      <c r="Z34" s="11"/>
      <c r="AA34" s="11"/>
      <c r="AB34" s="11"/>
      <c r="AC34" s="11"/>
      <c r="AD34" s="11"/>
      <c r="AE34" s="11"/>
      <c r="AF34" s="11"/>
      <c r="AG34" s="11"/>
    </row>
    <row r="35" spans="1:33" s="6" customFormat="1" ht="14.1" customHeight="1" thickBot="1">
      <c r="A35" s="713"/>
      <c r="B35" s="714"/>
      <c r="C35" s="715"/>
      <c r="D35" s="598"/>
      <c r="E35" s="599"/>
      <c r="F35" s="723"/>
      <c r="G35" s="724"/>
      <c r="H35" s="728"/>
      <c r="I35" s="726"/>
      <c r="J35" s="726"/>
      <c r="K35" s="726"/>
      <c r="L35" s="726"/>
      <c r="M35" s="726"/>
      <c r="N35" s="726"/>
      <c r="O35" s="726"/>
      <c r="P35" s="726"/>
      <c r="Q35" s="727"/>
      <c r="R35" s="13"/>
      <c r="S35" s="5"/>
      <c r="U35" s="11" t="s">
        <v>93</v>
      </c>
      <c r="V35" s="11"/>
      <c r="W35" s="11"/>
      <c r="X35" s="81" t="s">
        <v>225</v>
      </c>
      <c r="Z35" s="11"/>
      <c r="AA35" s="11"/>
      <c r="AB35" s="11"/>
      <c r="AC35" s="11"/>
      <c r="AD35" s="11"/>
      <c r="AE35" s="11"/>
      <c r="AF35" s="11"/>
      <c r="AG35" s="11"/>
    </row>
    <row r="36" spans="1:33" s="6" customFormat="1" ht="14.1" customHeight="1" thickBot="1">
      <c r="A36" s="713"/>
      <c r="B36" s="714"/>
      <c r="C36" s="715"/>
      <c r="D36" s="719" t="s">
        <v>420</v>
      </c>
      <c r="E36" s="720"/>
      <c r="F36" s="721" t="s">
        <v>345</v>
      </c>
      <c r="G36" s="722"/>
      <c r="H36" s="725"/>
      <c r="I36" s="726"/>
      <c r="J36" s="726"/>
      <c r="K36" s="726"/>
      <c r="L36" s="726"/>
      <c r="M36" s="726"/>
      <c r="N36" s="726"/>
      <c r="O36" s="726"/>
      <c r="P36" s="726"/>
      <c r="Q36" s="727"/>
      <c r="R36" s="13"/>
      <c r="S36" s="5"/>
      <c r="U36" s="11" t="s">
        <v>218</v>
      </c>
      <c r="V36" s="11"/>
      <c r="W36" s="11"/>
      <c r="X36" s="81" t="s">
        <v>218</v>
      </c>
      <c r="Z36" s="11"/>
      <c r="AA36" s="11"/>
      <c r="AB36" s="11"/>
      <c r="AC36" s="11"/>
      <c r="AD36" s="11"/>
      <c r="AE36" s="11"/>
      <c r="AF36" s="11"/>
      <c r="AG36" s="11"/>
    </row>
    <row r="37" spans="1:33" s="6" customFormat="1" ht="14.1" customHeight="1" thickBot="1">
      <c r="A37" s="716"/>
      <c r="B37" s="717"/>
      <c r="C37" s="718"/>
      <c r="D37" s="598"/>
      <c r="E37" s="599"/>
      <c r="F37" s="723"/>
      <c r="G37" s="724"/>
      <c r="H37" s="728"/>
      <c r="I37" s="726"/>
      <c r="J37" s="726"/>
      <c r="K37" s="726"/>
      <c r="L37" s="726"/>
      <c r="M37" s="726"/>
      <c r="N37" s="726"/>
      <c r="O37" s="726"/>
      <c r="P37" s="726"/>
      <c r="Q37" s="727"/>
      <c r="R37" s="13"/>
      <c r="S37" s="5"/>
      <c r="U37" s="11"/>
      <c r="V37" s="11"/>
      <c r="W37" s="11"/>
      <c r="X37" s="11"/>
      <c r="Y37" s="11"/>
      <c r="Z37" s="11"/>
      <c r="AA37" s="11"/>
      <c r="AB37" s="11"/>
      <c r="AC37" s="11"/>
      <c r="AD37" s="11"/>
      <c r="AE37" s="11"/>
      <c r="AF37" s="11"/>
      <c r="AG37" s="11"/>
    </row>
    <row r="38" spans="1:33" ht="15" customHeight="1" thickBot="1">
      <c r="A38" s="687" t="s">
        <v>421</v>
      </c>
      <c r="B38" s="688"/>
      <c r="C38" s="689"/>
      <c r="D38" s="696" t="s">
        <v>129</v>
      </c>
      <c r="E38" s="237" t="s">
        <v>422</v>
      </c>
      <c r="F38" s="699" t="s">
        <v>83</v>
      </c>
      <c r="G38" s="700"/>
      <c r="H38" s="701"/>
      <c r="I38" s="702"/>
      <c r="J38" s="703"/>
      <c r="K38" s="703"/>
      <c r="L38" s="703"/>
      <c r="M38" s="703"/>
      <c r="N38" s="703"/>
      <c r="O38" s="703"/>
      <c r="P38" s="703"/>
      <c r="Q38" s="704"/>
      <c r="R38" s="71"/>
      <c r="S38" s="72"/>
      <c r="U38" s="81" t="s">
        <v>423</v>
      </c>
      <c r="X38" s="238" t="s">
        <v>424</v>
      </c>
      <c r="Y38" s="11"/>
    </row>
    <row r="39" spans="1:33" ht="14.1" customHeight="1" thickBot="1">
      <c r="A39" s="690"/>
      <c r="B39" s="691"/>
      <c r="C39" s="692"/>
      <c r="D39" s="697"/>
      <c r="E39" s="705" t="s">
        <v>27</v>
      </c>
      <c r="F39" s="679" t="s">
        <v>85</v>
      </c>
      <c r="G39" s="680"/>
      <c r="H39" s="683"/>
      <c r="I39" s="707"/>
      <c r="J39" s="707"/>
      <c r="K39" s="707"/>
      <c r="L39" s="707"/>
      <c r="M39" s="707"/>
      <c r="N39" s="707"/>
      <c r="O39" s="707"/>
      <c r="P39" s="707"/>
      <c r="Q39" s="708"/>
      <c r="R39" s="71"/>
      <c r="S39" s="71"/>
      <c r="U39" s="81" t="s">
        <v>425</v>
      </c>
      <c r="X39" s="238" t="s">
        <v>426</v>
      </c>
    </row>
    <row r="40" spans="1:33" ht="14.1" customHeight="1" thickBot="1">
      <c r="A40" s="690"/>
      <c r="B40" s="691"/>
      <c r="C40" s="692"/>
      <c r="D40" s="697"/>
      <c r="E40" s="706"/>
      <c r="F40" s="681"/>
      <c r="G40" s="682"/>
      <c r="H40" s="709"/>
      <c r="I40" s="707"/>
      <c r="J40" s="707"/>
      <c r="K40" s="707"/>
      <c r="L40" s="707"/>
      <c r="M40" s="707"/>
      <c r="N40" s="707"/>
      <c r="O40" s="707"/>
      <c r="P40" s="707"/>
      <c r="Q40" s="708"/>
      <c r="R40" s="71"/>
      <c r="S40" s="71"/>
      <c r="U40" s="81" t="s">
        <v>104</v>
      </c>
      <c r="X40" s="239" t="s">
        <v>104</v>
      </c>
    </row>
    <row r="41" spans="1:33" ht="14.1" customHeight="1" thickBot="1">
      <c r="A41" s="690"/>
      <c r="B41" s="691"/>
      <c r="C41" s="692"/>
      <c r="D41" s="697"/>
      <c r="E41" s="710" t="s">
        <v>28</v>
      </c>
      <c r="F41" s="679" t="s">
        <v>85</v>
      </c>
      <c r="G41" s="680"/>
      <c r="H41" s="683"/>
      <c r="I41" s="707"/>
      <c r="J41" s="707"/>
      <c r="K41" s="707"/>
      <c r="L41" s="707"/>
      <c r="M41" s="707"/>
      <c r="N41" s="707"/>
      <c r="O41" s="707"/>
      <c r="P41" s="707"/>
      <c r="Q41" s="708"/>
      <c r="R41" s="71"/>
      <c r="S41" s="71"/>
      <c r="Y41" s="11"/>
    </row>
    <row r="42" spans="1:33" ht="14.1" customHeight="1" thickBot="1">
      <c r="A42" s="690"/>
      <c r="B42" s="691"/>
      <c r="C42" s="692"/>
      <c r="D42" s="698"/>
      <c r="E42" s="706"/>
      <c r="F42" s="681"/>
      <c r="G42" s="682"/>
      <c r="H42" s="709"/>
      <c r="I42" s="707"/>
      <c r="J42" s="707"/>
      <c r="K42" s="707"/>
      <c r="L42" s="707"/>
      <c r="M42" s="707"/>
      <c r="N42" s="707"/>
      <c r="O42" s="707"/>
      <c r="P42" s="707"/>
      <c r="Q42" s="708"/>
      <c r="R42" s="71"/>
      <c r="S42" s="71"/>
      <c r="U42" s="11" t="s">
        <v>226</v>
      </c>
      <c r="X42" s="81" t="s">
        <v>427</v>
      </c>
    </row>
    <row r="43" spans="1:33" s="6" customFormat="1" ht="15" customHeight="1" thickBot="1">
      <c r="A43" s="690"/>
      <c r="B43" s="691"/>
      <c r="C43" s="692"/>
      <c r="D43" s="240" t="s">
        <v>141</v>
      </c>
      <c r="E43" s="241" t="s">
        <v>207</v>
      </c>
      <c r="F43" s="606" t="s">
        <v>70</v>
      </c>
      <c r="G43" s="610"/>
      <c r="H43" s="611"/>
      <c r="I43" s="729"/>
      <c r="J43" s="730"/>
      <c r="K43" s="730"/>
      <c r="L43" s="730"/>
      <c r="M43" s="730"/>
      <c r="N43" s="730"/>
      <c r="O43" s="730"/>
      <c r="P43" s="730"/>
      <c r="Q43" s="731"/>
      <c r="R43" s="13"/>
      <c r="S43" s="72"/>
      <c r="U43" s="11" t="s">
        <v>104</v>
      </c>
      <c r="V43" s="11"/>
      <c r="W43" s="11"/>
      <c r="X43" s="81" t="s">
        <v>199</v>
      </c>
      <c r="Y43" s="81"/>
      <c r="Z43" s="11"/>
      <c r="AA43" s="11"/>
      <c r="AB43" s="11"/>
      <c r="AC43" s="11"/>
      <c r="AD43" s="11"/>
      <c r="AE43" s="11"/>
      <c r="AF43" s="11"/>
      <c r="AG43" s="11"/>
    </row>
    <row r="44" spans="1:33" s="6" customFormat="1" ht="15" customHeight="1" thickBot="1">
      <c r="A44" s="690"/>
      <c r="B44" s="691"/>
      <c r="C44" s="692"/>
      <c r="D44" s="732" t="s">
        <v>428</v>
      </c>
      <c r="E44" s="242" t="s">
        <v>125</v>
      </c>
      <c r="F44" s="699" t="s">
        <v>100</v>
      </c>
      <c r="G44" s="700"/>
      <c r="H44" s="700"/>
      <c r="I44" s="700"/>
      <c r="J44" s="701"/>
      <c r="K44" s="243"/>
      <c r="L44" s="244"/>
      <c r="M44" s="244"/>
      <c r="N44" s="245"/>
      <c r="O44" s="245"/>
      <c r="P44" s="245"/>
      <c r="Q44" s="246"/>
      <c r="R44" s="5"/>
      <c r="S44" s="72"/>
      <c r="U44" s="11"/>
      <c r="V44" s="81"/>
      <c r="W44" s="81"/>
      <c r="X44" s="81" t="s">
        <v>25</v>
      </c>
      <c r="Y44" s="81"/>
      <c r="Z44" s="11"/>
      <c r="AA44" s="11"/>
      <c r="AB44" s="11"/>
      <c r="AC44" s="11"/>
      <c r="AD44" s="11"/>
      <c r="AE44" s="11"/>
      <c r="AF44" s="11"/>
      <c r="AG44" s="11"/>
    </row>
    <row r="45" spans="1:33" s="6" customFormat="1" ht="15" customHeight="1" thickBot="1">
      <c r="A45" s="690"/>
      <c r="B45" s="691"/>
      <c r="C45" s="692"/>
      <c r="D45" s="733"/>
      <c r="E45" s="184"/>
      <c r="F45" s="184"/>
      <c r="G45" s="184"/>
      <c r="H45" s="184"/>
      <c r="I45" s="184"/>
      <c r="J45" s="184"/>
      <c r="K45" s="184"/>
      <c r="L45" s="184"/>
      <c r="M45" s="247" t="s">
        <v>429</v>
      </c>
      <c r="N45" s="735"/>
      <c r="O45" s="736"/>
      <c r="P45" s="737"/>
      <c r="Q45" s="185" t="s">
        <v>24</v>
      </c>
      <c r="R45" s="5"/>
      <c r="S45" s="5"/>
      <c r="U45" s="239" t="s">
        <v>308</v>
      </c>
      <c r="V45" s="81"/>
      <c r="W45" s="81"/>
      <c r="X45" s="11"/>
      <c r="Y45" s="81"/>
      <c r="Z45" s="11"/>
      <c r="AA45" s="11"/>
      <c r="AB45" s="11"/>
      <c r="AC45" s="11"/>
      <c r="AD45" s="11"/>
      <c r="AE45" s="11"/>
      <c r="AF45" s="11"/>
      <c r="AG45" s="11"/>
    </row>
    <row r="46" spans="1:33" s="6" customFormat="1" ht="15" customHeight="1" thickBot="1">
      <c r="A46" s="693"/>
      <c r="B46" s="694"/>
      <c r="C46" s="695"/>
      <c r="D46" s="734"/>
      <c r="E46" s="186"/>
      <c r="F46" s="184"/>
      <c r="G46" s="184"/>
      <c r="H46" s="184"/>
      <c r="I46" s="184"/>
      <c r="J46" s="184"/>
      <c r="K46" s="184"/>
      <c r="L46" s="186"/>
      <c r="M46" s="248" t="s">
        <v>430</v>
      </c>
      <c r="N46" s="735"/>
      <c r="O46" s="736"/>
      <c r="P46" s="737"/>
      <c r="Q46" s="249" t="s">
        <v>24</v>
      </c>
      <c r="R46" s="13"/>
      <c r="S46" s="5"/>
      <c r="U46" s="239" t="s">
        <v>98</v>
      </c>
      <c r="V46" s="11"/>
      <c r="W46" s="11"/>
      <c r="X46" s="81" t="s">
        <v>431</v>
      </c>
      <c r="Y46" s="81"/>
      <c r="Z46" s="11"/>
      <c r="AA46" s="11"/>
      <c r="AB46" s="11"/>
      <c r="AC46" s="11"/>
      <c r="AD46" s="11"/>
      <c r="AE46" s="11"/>
      <c r="AF46" s="11"/>
      <c r="AG46" s="11"/>
    </row>
    <row r="47" spans="1:33" ht="15" customHeight="1" thickBot="1">
      <c r="A47" s="380" t="s">
        <v>432</v>
      </c>
      <c r="B47" s="381"/>
      <c r="C47" s="382"/>
      <c r="D47" s="764" t="s">
        <v>23</v>
      </c>
      <c r="E47" s="765"/>
      <c r="F47" s="766" t="s">
        <v>150</v>
      </c>
      <c r="G47" s="673"/>
      <c r="H47" s="673"/>
      <c r="I47" s="673"/>
      <c r="J47" s="673"/>
      <c r="K47" s="674"/>
      <c r="L47" s="250"/>
      <c r="M47" s="250"/>
      <c r="N47" s="250"/>
      <c r="O47" s="250"/>
      <c r="P47" s="250"/>
      <c r="Q47" s="251"/>
      <c r="R47" s="71"/>
      <c r="S47" s="72"/>
      <c r="U47" s="239" t="s">
        <v>310</v>
      </c>
      <c r="X47" s="81" t="s">
        <v>433</v>
      </c>
    </row>
    <row r="48" spans="1:33" ht="15" customHeight="1" thickBot="1">
      <c r="A48" s="383"/>
      <c r="B48" s="384"/>
      <c r="C48" s="385"/>
      <c r="D48" s="615" t="s">
        <v>434</v>
      </c>
      <c r="E48" s="767"/>
      <c r="F48" s="762"/>
      <c r="G48" s="768" t="s">
        <v>435</v>
      </c>
      <c r="H48" s="769"/>
      <c r="I48" s="769"/>
      <c r="J48" s="770"/>
      <c r="K48" s="771" t="s">
        <v>436</v>
      </c>
      <c r="L48" s="772"/>
      <c r="M48" s="773"/>
      <c r="N48" s="747"/>
      <c r="O48" s="748"/>
      <c r="P48" s="748"/>
      <c r="Q48" s="749"/>
      <c r="R48" s="71"/>
      <c r="S48" s="72"/>
      <c r="U48" s="239" t="s">
        <v>99</v>
      </c>
      <c r="X48" s="81" t="s">
        <v>104</v>
      </c>
    </row>
    <row r="49" spans="1:33" ht="15" customHeight="1" thickBot="1">
      <c r="A49" s="386"/>
      <c r="B49" s="387"/>
      <c r="C49" s="388"/>
      <c r="D49" s="750" t="s">
        <v>437</v>
      </c>
      <c r="E49" s="751"/>
      <c r="F49" s="751"/>
      <c r="G49" s="672" t="s">
        <v>435</v>
      </c>
      <c r="H49" s="673"/>
      <c r="I49" s="673"/>
      <c r="J49" s="674"/>
      <c r="K49" s="752" t="s">
        <v>436</v>
      </c>
      <c r="L49" s="753"/>
      <c r="M49" s="753"/>
      <c r="N49" s="754"/>
      <c r="O49" s="755"/>
      <c r="P49" s="755"/>
      <c r="Q49" s="756"/>
      <c r="R49" s="71"/>
      <c r="S49" s="72"/>
    </row>
    <row r="50" spans="1:33" ht="15" customHeight="1" thickBot="1">
      <c r="A50" s="380" t="s">
        <v>438</v>
      </c>
      <c r="B50" s="668"/>
      <c r="C50" s="669"/>
      <c r="D50" s="760" t="s">
        <v>59</v>
      </c>
      <c r="E50" s="761"/>
      <c r="F50" s="603" t="s">
        <v>77</v>
      </c>
      <c r="G50" s="526"/>
      <c r="H50" s="527"/>
      <c r="I50" s="252"/>
      <c r="J50" s="253"/>
      <c r="K50" s="254"/>
      <c r="L50" s="255"/>
      <c r="M50" s="255"/>
      <c r="N50" s="255"/>
      <c r="O50" s="255"/>
      <c r="P50" s="255"/>
      <c r="Q50" s="256"/>
      <c r="R50" s="71"/>
      <c r="S50" s="72"/>
      <c r="X50" s="11" t="s">
        <v>206</v>
      </c>
    </row>
    <row r="51" spans="1:33" ht="15" customHeight="1" thickBot="1">
      <c r="A51" s="757"/>
      <c r="B51" s="758"/>
      <c r="C51" s="759"/>
      <c r="D51" s="615" t="s">
        <v>69</v>
      </c>
      <c r="E51" s="762"/>
      <c r="F51" s="763"/>
      <c r="G51" s="736"/>
      <c r="H51" s="737"/>
      <c r="I51" s="738" t="s">
        <v>47</v>
      </c>
      <c r="J51" s="739"/>
      <c r="K51" s="740"/>
      <c r="L51" s="741"/>
      <c r="M51" s="601"/>
      <c r="N51" s="601"/>
      <c r="O51" s="601"/>
      <c r="P51" s="601"/>
      <c r="Q51" s="602"/>
      <c r="R51" s="71"/>
      <c r="S51" s="72"/>
      <c r="X51" s="81" t="s">
        <v>154</v>
      </c>
    </row>
    <row r="52" spans="1:33" ht="24.95" customHeight="1" thickBot="1">
      <c r="A52" s="742" t="s">
        <v>439</v>
      </c>
      <c r="B52" s="742"/>
      <c r="C52" s="742"/>
      <c r="D52" s="670" t="s">
        <v>207</v>
      </c>
      <c r="E52" s="671"/>
      <c r="F52" s="672" t="s">
        <v>70</v>
      </c>
      <c r="G52" s="673"/>
      <c r="H52" s="674"/>
      <c r="I52" s="743"/>
      <c r="J52" s="744"/>
      <c r="K52" s="744"/>
      <c r="L52" s="745"/>
      <c r="M52" s="745"/>
      <c r="N52" s="745"/>
      <c r="O52" s="745"/>
      <c r="P52" s="745"/>
      <c r="Q52" s="746"/>
      <c r="R52" s="71"/>
      <c r="S52" s="72"/>
      <c r="X52" s="82"/>
    </row>
    <row r="53" spans="1:33" ht="15" customHeight="1" thickBot="1">
      <c r="A53" s="780" t="s">
        <v>440</v>
      </c>
      <c r="B53" s="781"/>
      <c r="C53" s="782"/>
      <c r="D53" s="670" t="s">
        <v>26</v>
      </c>
      <c r="E53" s="671"/>
      <c r="F53" s="786" t="s">
        <v>70</v>
      </c>
      <c r="G53" s="787"/>
      <c r="H53" s="788"/>
      <c r="I53" s="676" t="s">
        <v>441</v>
      </c>
      <c r="J53" s="789"/>
      <c r="K53" s="675"/>
      <c r="L53" s="699" t="s">
        <v>345</v>
      </c>
      <c r="M53" s="700"/>
      <c r="N53" s="700"/>
      <c r="O53" s="700"/>
      <c r="P53" s="700"/>
      <c r="Q53" s="701"/>
      <c r="R53" s="71"/>
      <c r="S53" s="72"/>
      <c r="X53" s="195" t="s">
        <v>192</v>
      </c>
    </row>
    <row r="54" spans="1:33" ht="15" customHeight="1" thickBot="1">
      <c r="A54" s="783"/>
      <c r="B54" s="784"/>
      <c r="C54" s="785"/>
      <c r="D54" s="670" t="s">
        <v>118</v>
      </c>
      <c r="E54" s="671"/>
      <c r="F54" s="790"/>
      <c r="G54" s="791"/>
      <c r="H54" s="791"/>
      <c r="I54" s="791"/>
      <c r="J54" s="791"/>
      <c r="K54" s="791"/>
      <c r="L54" s="791"/>
      <c r="M54" s="791"/>
      <c r="N54" s="791"/>
      <c r="O54" s="791"/>
      <c r="P54" s="791"/>
      <c r="Q54" s="792"/>
      <c r="R54" s="71"/>
      <c r="S54" s="71"/>
      <c r="X54" s="195" t="s">
        <v>104</v>
      </c>
    </row>
    <row r="55" spans="1:33" s="6" customFormat="1" ht="24.95" customHeight="1" thickBot="1">
      <c r="A55" s="465" t="s">
        <v>337</v>
      </c>
      <c r="B55" s="466"/>
      <c r="C55" s="467"/>
      <c r="D55" s="670" t="s">
        <v>59</v>
      </c>
      <c r="E55" s="671"/>
      <c r="F55" s="774" t="s">
        <v>70</v>
      </c>
      <c r="G55" s="775"/>
      <c r="H55" s="776"/>
      <c r="I55" s="777" t="s">
        <v>442</v>
      </c>
      <c r="J55" s="778"/>
      <c r="K55" s="778"/>
      <c r="L55" s="778"/>
      <c r="M55" s="778"/>
      <c r="N55" s="778"/>
      <c r="O55" s="778"/>
      <c r="P55" s="778"/>
      <c r="Q55" s="779"/>
      <c r="R55" s="13"/>
      <c r="S55" s="72"/>
      <c r="U55" s="11"/>
      <c r="V55" s="11"/>
      <c r="W55" s="81"/>
      <c r="X55" s="195"/>
      <c r="Y55" s="81"/>
      <c r="Z55" s="11"/>
      <c r="AA55" s="11"/>
      <c r="AB55" s="11"/>
      <c r="AC55" s="11"/>
      <c r="AD55" s="11"/>
      <c r="AE55" s="11"/>
      <c r="AF55" s="11"/>
      <c r="AG55" s="11"/>
    </row>
    <row r="56" spans="1:33" s="6" customFormat="1" ht="4.5" customHeight="1" thickBot="1">
      <c r="A56" s="112"/>
      <c r="B56" s="113"/>
      <c r="C56" s="112"/>
      <c r="D56" s="112"/>
      <c r="E56" s="78"/>
      <c r="F56" s="78"/>
      <c r="G56" s="78"/>
      <c r="H56" s="78"/>
      <c r="I56" s="111"/>
      <c r="J56" s="111"/>
      <c r="K56" s="111"/>
      <c r="L56" s="111"/>
      <c r="M56" s="111"/>
      <c r="N56" s="111"/>
      <c r="O56" s="111"/>
      <c r="P56" s="111"/>
      <c r="Q56" s="111"/>
      <c r="R56" s="13"/>
      <c r="S56" s="72"/>
      <c r="U56" s="11"/>
      <c r="V56" s="11"/>
      <c r="W56" s="81"/>
      <c r="Y56" s="81"/>
      <c r="Z56" s="11"/>
      <c r="AA56" s="11"/>
      <c r="AB56" s="11"/>
      <c r="AC56" s="11"/>
      <c r="AD56" s="11"/>
      <c r="AE56" s="11"/>
      <c r="AF56" s="11"/>
      <c r="AG56" s="11"/>
    </row>
    <row r="57" spans="1:33" s="6" customFormat="1" ht="10.5" customHeight="1" thickBot="1">
      <c r="A57" s="83" t="s">
        <v>30</v>
      </c>
      <c r="B57" s="110"/>
      <c r="C57" s="81" t="s">
        <v>31</v>
      </c>
      <c r="D57" s="81"/>
      <c r="E57" s="81"/>
      <c r="F57" s="81"/>
      <c r="G57" s="85"/>
      <c r="H57" s="81"/>
      <c r="I57" s="81"/>
      <c r="J57" s="81"/>
      <c r="K57" s="81"/>
      <c r="L57" s="81"/>
      <c r="M57" s="81"/>
      <c r="N57" s="81"/>
      <c r="O57" s="81"/>
      <c r="P57" s="81"/>
      <c r="Q57" s="80"/>
      <c r="R57" s="13"/>
      <c r="S57" s="5"/>
      <c r="U57" s="11"/>
      <c r="V57" s="11"/>
      <c r="W57" s="81"/>
      <c r="X57" s="82" t="s">
        <v>346</v>
      </c>
      <c r="Y57" s="81"/>
      <c r="Z57" s="11"/>
      <c r="AA57" s="11"/>
      <c r="AB57" s="11"/>
      <c r="AC57" s="11"/>
      <c r="AD57" s="11"/>
      <c r="AE57" s="11"/>
      <c r="AF57" s="11"/>
      <c r="AG57" s="11"/>
    </row>
    <row r="58" spans="1:33" ht="10.5" customHeight="1" thickBot="1">
      <c r="A58" s="83"/>
      <c r="B58" s="86"/>
      <c r="C58" s="81" t="s">
        <v>121</v>
      </c>
      <c r="D58" s="81"/>
      <c r="E58" s="81"/>
      <c r="F58" s="81"/>
      <c r="G58" s="85"/>
      <c r="H58" s="81"/>
      <c r="I58" s="81"/>
      <c r="J58" s="81"/>
      <c r="K58" s="81"/>
      <c r="L58" s="81"/>
      <c r="M58" s="81"/>
      <c r="N58" s="81"/>
      <c r="O58" s="81"/>
      <c r="P58" s="81"/>
      <c r="Q58" s="81"/>
      <c r="R58" s="71"/>
      <c r="S58" s="72"/>
      <c r="X58" s="82" t="s">
        <v>348</v>
      </c>
    </row>
    <row r="59" spans="1:33" ht="10.5" customHeight="1">
      <c r="A59" s="87" t="s">
        <v>33</v>
      </c>
      <c r="B59" s="81" t="s">
        <v>34</v>
      </c>
      <c r="C59" s="81"/>
      <c r="D59" s="81"/>
      <c r="E59" s="81"/>
      <c r="F59" s="81"/>
      <c r="G59" s="81"/>
      <c r="H59" s="81"/>
      <c r="I59" s="81"/>
      <c r="J59" s="81"/>
      <c r="K59" s="81"/>
      <c r="L59" s="81"/>
      <c r="M59" s="81"/>
      <c r="N59" s="81"/>
      <c r="O59" s="81"/>
      <c r="P59" s="81"/>
      <c r="Q59" s="81"/>
      <c r="R59" s="71"/>
      <c r="S59" s="72"/>
      <c r="X59" s="82" t="s">
        <v>352</v>
      </c>
    </row>
    <row r="60" spans="1:33" s="6" customFormat="1" ht="10.5" customHeight="1">
      <c r="A60" s="87" t="s">
        <v>35</v>
      </c>
      <c r="B60" s="272" t="s">
        <v>468</v>
      </c>
      <c r="C60" s="81"/>
      <c r="D60" s="81"/>
      <c r="E60" s="81"/>
      <c r="F60" s="81"/>
      <c r="G60" s="81"/>
      <c r="H60" s="81"/>
      <c r="I60" s="81"/>
      <c r="J60" s="81"/>
      <c r="K60" s="81"/>
      <c r="L60" s="81"/>
      <c r="M60" s="81"/>
      <c r="N60" s="81"/>
      <c r="O60" s="81"/>
      <c r="P60" s="80"/>
      <c r="Q60" s="80"/>
      <c r="R60" s="13"/>
      <c r="S60" s="72"/>
      <c r="U60" s="11"/>
      <c r="V60" s="81"/>
      <c r="W60" s="81"/>
      <c r="X60" s="82" t="s">
        <v>354</v>
      </c>
      <c r="Y60" s="81"/>
      <c r="Z60" s="11"/>
      <c r="AA60" s="11"/>
      <c r="AB60" s="11"/>
      <c r="AC60" s="11"/>
      <c r="AD60" s="11"/>
      <c r="AE60" s="11"/>
      <c r="AF60" s="11"/>
      <c r="AG60" s="11"/>
    </row>
    <row r="61" spans="1:33" s="81" customFormat="1" ht="10.5" customHeight="1">
      <c r="A61" s="74"/>
      <c r="B61" s="74"/>
      <c r="C61" s="74"/>
      <c r="D61" s="74"/>
      <c r="E61" s="74"/>
      <c r="F61" s="74"/>
      <c r="G61" s="76"/>
      <c r="H61" s="74"/>
      <c r="I61" s="74"/>
      <c r="J61" s="74"/>
      <c r="K61" s="74"/>
      <c r="L61" s="74"/>
      <c r="M61" s="74"/>
      <c r="N61" s="74"/>
      <c r="O61" s="74"/>
      <c r="P61" s="71"/>
      <c r="Q61" s="71"/>
      <c r="R61" s="80"/>
      <c r="S61" s="80"/>
      <c r="X61" s="82" t="s">
        <v>356</v>
      </c>
    </row>
    <row r="62" spans="1:33" s="81" customFormat="1" ht="10.5" customHeight="1">
      <c r="A62" s="74"/>
      <c r="B62" s="74"/>
      <c r="C62" s="74"/>
      <c r="D62" s="74"/>
      <c r="E62" s="74"/>
      <c r="F62" s="74"/>
      <c r="G62" s="76"/>
      <c r="H62" s="74"/>
      <c r="I62" s="74"/>
      <c r="J62" s="74"/>
      <c r="K62" s="74"/>
      <c r="L62" s="74"/>
      <c r="M62" s="74"/>
      <c r="N62" s="74"/>
      <c r="O62" s="74"/>
      <c r="P62" s="71"/>
      <c r="Q62" s="71"/>
      <c r="R62" s="80"/>
      <c r="X62" s="82" t="s">
        <v>447</v>
      </c>
    </row>
    <row r="63" spans="1:33" s="81" customFormat="1" ht="10.5" customHeight="1">
      <c r="A63" s="74"/>
      <c r="B63" s="74"/>
      <c r="C63" s="74"/>
      <c r="D63" s="74"/>
      <c r="E63" s="74"/>
      <c r="F63" s="74"/>
      <c r="G63" s="76"/>
      <c r="H63" s="74"/>
      <c r="I63" s="74"/>
      <c r="J63" s="74"/>
      <c r="K63" s="74"/>
      <c r="L63" s="74"/>
      <c r="M63" s="74"/>
      <c r="N63" s="74"/>
      <c r="O63" s="74"/>
      <c r="P63" s="71"/>
      <c r="Q63" s="71"/>
      <c r="R63" s="80"/>
      <c r="S63" s="80"/>
    </row>
    <row r="64" spans="1:33" s="81" customFormat="1">
      <c r="A64" s="74"/>
      <c r="B64" s="74"/>
      <c r="C64" s="74"/>
      <c r="D64" s="74"/>
      <c r="E64" s="74"/>
      <c r="F64" s="74"/>
      <c r="G64" s="76"/>
      <c r="H64" s="74"/>
      <c r="I64" s="74"/>
      <c r="J64" s="74"/>
      <c r="K64" s="74"/>
      <c r="L64" s="74"/>
      <c r="M64" s="74"/>
      <c r="N64" s="74"/>
      <c r="O64" s="74"/>
      <c r="P64" s="71"/>
      <c r="Q64" s="71"/>
      <c r="R64" s="80"/>
      <c r="S64" s="80"/>
      <c r="X64" s="81" t="s">
        <v>106</v>
      </c>
    </row>
    <row r="65" spans="7:24" ht="12" customHeight="1">
      <c r="P65" s="71"/>
      <c r="Q65" s="71"/>
      <c r="R65" s="71"/>
      <c r="S65" s="71"/>
      <c r="X65" s="81" t="s">
        <v>104</v>
      </c>
    </row>
    <row r="66" spans="7:24" ht="12" customHeight="1">
      <c r="R66" s="71"/>
      <c r="S66" s="71"/>
    </row>
    <row r="67" spans="7:24" ht="12" customHeight="1">
      <c r="R67" s="71"/>
      <c r="S67" s="71"/>
      <c r="X67" s="11"/>
    </row>
    <row r="68" spans="7:24" ht="12" customHeight="1">
      <c r="R68" s="71"/>
      <c r="S68" s="71"/>
    </row>
    <row r="69" spans="7:24" ht="12" customHeight="1"/>
    <row r="70" spans="7:24" ht="12" customHeight="1"/>
    <row r="71" spans="7:24" ht="12" customHeight="1"/>
    <row r="72" spans="7:24" ht="12" customHeight="1"/>
    <row r="73" spans="7:24" ht="12" customHeight="1">
      <c r="G73" s="74"/>
    </row>
    <row r="74" spans="7:24" ht="12" customHeight="1">
      <c r="G74" s="74"/>
    </row>
    <row r="75" spans="7:24" ht="12" customHeight="1">
      <c r="G75" s="74"/>
    </row>
    <row r="76" spans="7:24" ht="12" customHeight="1">
      <c r="G76" s="74"/>
    </row>
    <row r="77" spans="7:24" ht="12" customHeight="1">
      <c r="G77" s="74"/>
    </row>
    <row r="78" spans="7:24" ht="12" customHeight="1">
      <c r="G78" s="74"/>
    </row>
    <row r="79" spans="7:24" ht="12" customHeight="1">
      <c r="G79" s="74"/>
    </row>
    <row r="80" spans="7:24" ht="12" customHeight="1">
      <c r="G80" s="74"/>
    </row>
    <row r="81" spans="7:7" ht="12" customHeight="1">
      <c r="G81" s="74"/>
    </row>
    <row r="82" spans="7:7" ht="12" customHeight="1">
      <c r="G82" s="74"/>
    </row>
    <row r="83" spans="7:7" ht="12" customHeight="1">
      <c r="G83" s="74"/>
    </row>
    <row r="84" spans="7:7" ht="12" customHeight="1">
      <c r="G84" s="74"/>
    </row>
    <row r="85" spans="7:7" ht="12" customHeight="1">
      <c r="G85" s="74"/>
    </row>
    <row r="86" spans="7:7" ht="12" customHeight="1">
      <c r="G86" s="74"/>
    </row>
    <row r="87" spans="7:7" ht="12" customHeight="1">
      <c r="G87" s="74"/>
    </row>
    <row r="88" spans="7:7" ht="12" customHeight="1">
      <c r="G88" s="74"/>
    </row>
    <row r="89" spans="7:7" ht="12" customHeight="1">
      <c r="G89" s="74"/>
    </row>
    <row r="90" spans="7:7" ht="12" customHeight="1">
      <c r="G90" s="74"/>
    </row>
    <row r="91" spans="7:7" ht="12" customHeight="1">
      <c r="G91" s="74"/>
    </row>
    <row r="92" spans="7:7" ht="12" customHeight="1">
      <c r="G92" s="74"/>
    </row>
    <row r="93" spans="7:7" ht="12" customHeight="1">
      <c r="G93" s="74"/>
    </row>
    <row r="94" spans="7:7" ht="12" customHeight="1">
      <c r="G94" s="74"/>
    </row>
    <row r="95" spans="7:7" ht="12" customHeight="1">
      <c r="G95" s="74"/>
    </row>
    <row r="96" spans="7:7" ht="12" customHeight="1">
      <c r="G96" s="74"/>
    </row>
    <row r="97" spans="7:7" ht="12" customHeight="1">
      <c r="G97" s="74"/>
    </row>
    <row r="98" spans="7:7" ht="12" customHeight="1">
      <c r="G98" s="74"/>
    </row>
    <row r="99" spans="7:7" ht="12" customHeight="1">
      <c r="G99" s="74"/>
    </row>
    <row r="100" spans="7:7" ht="12" customHeight="1">
      <c r="G100" s="74"/>
    </row>
    <row r="101" spans="7:7" ht="12" customHeight="1">
      <c r="G101" s="74"/>
    </row>
    <row r="102" spans="7:7" ht="12" customHeight="1">
      <c r="G102" s="74"/>
    </row>
    <row r="103" spans="7:7" ht="12" customHeight="1">
      <c r="G103" s="74"/>
    </row>
    <row r="104" spans="7:7" ht="12" customHeight="1">
      <c r="G104" s="74"/>
    </row>
    <row r="105" spans="7:7" ht="12" customHeight="1">
      <c r="G105" s="74"/>
    </row>
    <row r="106" spans="7:7" ht="12" customHeight="1">
      <c r="G106" s="74"/>
    </row>
    <row r="107" spans="7:7" ht="12" customHeight="1">
      <c r="G107" s="74"/>
    </row>
    <row r="108" spans="7:7" ht="12" customHeight="1">
      <c r="G108" s="74"/>
    </row>
    <row r="109" spans="7:7" ht="12" customHeight="1">
      <c r="G109" s="74"/>
    </row>
    <row r="110" spans="7:7" ht="12" customHeight="1">
      <c r="G110" s="74"/>
    </row>
    <row r="111" spans="7:7" ht="12" customHeight="1">
      <c r="G111" s="74"/>
    </row>
    <row r="112" spans="7:7" ht="12" customHeight="1">
      <c r="G112" s="74"/>
    </row>
    <row r="113" spans="7:7" ht="12" customHeight="1">
      <c r="G113" s="74"/>
    </row>
    <row r="114" spans="7:7" ht="12" customHeight="1">
      <c r="G114" s="74"/>
    </row>
    <row r="115" spans="7:7" ht="12" customHeight="1">
      <c r="G115" s="74"/>
    </row>
    <row r="116" spans="7:7">
      <c r="G116" s="74"/>
    </row>
    <row r="117" spans="7:7">
      <c r="G117" s="74"/>
    </row>
    <row r="118" spans="7:7">
      <c r="G118" s="74"/>
    </row>
    <row r="119" spans="7:7">
      <c r="G119" s="74"/>
    </row>
    <row r="120" spans="7:7">
      <c r="G120" s="74"/>
    </row>
    <row r="122" spans="7:7">
      <c r="G122" s="74"/>
    </row>
    <row r="123" spans="7:7">
      <c r="G123" s="74"/>
    </row>
    <row r="124" spans="7:7">
      <c r="G124" s="74"/>
    </row>
    <row r="125" spans="7:7">
      <c r="G125" s="74"/>
    </row>
    <row r="126" spans="7:7">
      <c r="G126" s="74"/>
    </row>
    <row r="127" spans="7:7">
      <c r="G127" s="74"/>
    </row>
    <row r="128" spans="7:7">
      <c r="G128" s="74"/>
    </row>
    <row r="129" spans="7:7">
      <c r="G129" s="74"/>
    </row>
    <row r="131" spans="7:7">
      <c r="G131" s="74"/>
    </row>
    <row r="132" spans="7:7">
      <c r="G132" s="74"/>
    </row>
    <row r="137" spans="7:7">
      <c r="G137" s="74"/>
    </row>
    <row r="138" spans="7:7">
      <c r="G138" s="74"/>
    </row>
    <row r="139" spans="7:7">
      <c r="G139" s="74"/>
    </row>
    <row r="140" spans="7:7">
      <c r="G140" s="74"/>
    </row>
    <row r="141" spans="7:7">
      <c r="G141" s="74"/>
    </row>
    <row r="142" spans="7:7">
      <c r="G142" s="74"/>
    </row>
  </sheetData>
  <sheetProtection sheet="1" selectLockedCells="1"/>
  <dataConsolidate/>
  <mergeCells count="123">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type="list" errorStyle="warning" allowBlank="1" showInputMessage="1" showErrorMessage="1" sqref="F33:Q33 F28:Q28" xr:uid="{00000000-0002-0000-0300-000000000000}">
      <formula1>$X$27:$X$29</formula1>
    </dataValidation>
    <dataValidation type="list" errorStyle="warning" allowBlank="1" showInputMessage="1" showErrorMessage="1" sqref="F44:J44" xr:uid="{00000000-0002-0000-0300-000001000000}">
      <formula1>$U$45:$U$48</formula1>
    </dataValidation>
    <dataValidation type="list" errorStyle="warning" allowBlank="1" showInputMessage="1" showErrorMessage="1" sqref="F43:H43" xr:uid="{00000000-0002-0000-0300-000002000000}">
      <formula1>$U$42:$U$43</formula1>
    </dataValidation>
    <dataValidation type="list" errorStyle="warning" allowBlank="1" showInputMessage="1" showErrorMessage="1" sqref="F52:H52" xr:uid="{00000000-0002-0000-0300-000003000000}">
      <formula1>$X$50:$X$51</formula1>
    </dataValidation>
    <dataValidation type="list" errorStyle="warning" allowBlank="1" showInputMessage="1" showErrorMessage="1" sqref="F53:H53" xr:uid="{00000000-0002-0000-0300-000004000000}">
      <formula1>$X$53:$X$54</formula1>
    </dataValidation>
    <dataValidation type="list" errorStyle="warning" allowBlank="1" showInputMessage="1" showErrorMessage="1" sqref="F50:H50" xr:uid="{00000000-0002-0000-0300-000005000000}">
      <formula1>$X$46:$X$48</formula1>
    </dataValidation>
    <dataValidation type="list" errorStyle="warning" allowBlank="1" showErrorMessage="1" sqref="F47" xr:uid="{00000000-0002-0000-0300-000006000000}">
      <formula1>$X$38:$X$40</formula1>
    </dataValidation>
    <dataValidation type="list" errorStyle="warning" allowBlank="1" showInputMessage="1" showErrorMessage="1" sqref="G48:J48" xr:uid="{00000000-0002-0000-0300-000007000000}">
      <formula1>$X$42</formula1>
    </dataValidation>
    <dataValidation type="list" errorStyle="warning" allowBlank="1" showInputMessage="1" showErrorMessage="1" sqref="G49" xr:uid="{00000000-0002-0000-0300-000008000000}">
      <formula1>$X$43:$X$44</formula1>
    </dataValidation>
    <dataValidation type="list" errorStyle="warning" allowBlank="1" showInputMessage="1" showErrorMessage="1" sqref="F25:H25 F22:H22 F15:G15 F39:G42 F29:G32" xr:uid="{00000000-0002-0000-0300-000009000000}">
      <formula1>$W$12:$W$13</formula1>
    </dataValidation>
    <dataValidation type="list" errorStyle="warning" allowBlank="1" showInputMessage="1" showErrorMessage="1" sqref="F21:Q21" xr:uid="{00000000-0002-0000-0300-00000A000000}">
      <formula1>$U$27:$U$29</formula1>
    </dataValidation>
    <dataValidation type="list" errorStyle="warning" allowBlank="1" showInputMessage="1" showErrorMessage="1" sqref="F14:H14" xr:uid="{00000000-0002-0000-0300-00000B000000}">
      <formula1>$U$14:$U$15</formula1>
    </dataValidation>
    <dataValidation type="list" errorStyle="warning" allowBlank="1" showInputMessage="1" showErrorMessage="1" sqref="F11:H11" xr:uid="{00000000-0002-0000-0300-00000C000000}">
      <formula1>$U$12:$U$13</formula1>
    </dataValidation>
    <dataValidation type="list" errorStyle="warning" allowBlank="1" showInputMessage="1" showErrorMessage="1" sqref="F38:H38" xr:uid="{00000000-0002-0000-0300-00000D000000}">
      <formula1>$U$38:$U$40</formula1>
    </dataValidation>
    <dataValidation type="list" errorStyle="warning" allowBlank="1" showInputMessage="1" showErrorMessage="1" sqref="F4:J4" xr:uid="{00000000-0002-0000-0300-00000E000000}">
      <formula1>$U$4:$U$7</formula1>
    </dataValidation>
    <dataValidation type="list" errorStyle="warning" allowBlank="1" showInputMessage="1" showErrorMessage="1" sqref="F16:Q16" xr:uid="{00000000-0002-0000-0300-00000F000000}">
      <formula1>$U$17:$U$19</formula1>
    </dataValidation>
    <dataValidation type="list" errorStyle="warning" allowBlank="1" showInputMessage="1" showErrorMessage="1" sqref="L15:Q15 L12:Q12" xr:uid="{00000000-0002-0000-0300-000010000000}">
      <formula1>$V$12:$V$14</formula1>
    </dataValidation>
    <dataValidation allowBlank="1" showInputMessage="1" showErrorMessage="1" prompt="入力は_x000a_西暦/月/日" sqref="L51:Q51 N48:Q49" xr:uid="{00000000-0002-0000-0300-000011000000}"/>
    <dataValidation allowBlank="1" showErrorMessage="1" sqref="F17:Q17 F51:H51" xr:uid="{00000000-0002-0000-0300-000012000000}"/>
    <dataValidation allowBlank="1" showInputMessage="1" showErrorMessage="1" promptTitle="記入例" prompt="_x000a_　・○○区管内緊急_x000a_　 工事指定業者_x000a_　・下水道緊急修繕_x000a_   業者" sqref="F18:Q18 F20:Q20" xr:uid="{00000000-0002-0000-0300-000013000000}"/>
    <dataValidation type="list" allowBlank="1" showInputMessage="1" showErrorMessage="1" sqref="F12:G12" xr:uid="{00000000-0002-0000-0300-000014000000}">
      <formula1>$X$12:$X$21</formula1>
    </dataValidation>
    <dataValidation type="list" errorStyle="warning" allowBlank="1" showInputMessage="1" showErrorMessage="1" sqref="F34:G37" xr:uid="{00000000-0002-0000-0300-000015000000}">
      <formula1>$X$12:$X$20</formula1>
    </dataValidation>
    <dataValidation type="list" errorStyle="warning" allowBlank="1" showInputMessage="1" showErrorMessage="1" sqref="F55:H55" xr:uid="{00000000-0002-0000-0300-000016000000}">
      <formula1>$X$64:$X$65</formula1>
    </dataValidation>
    <dataValidation type="list" errorStyle="warning" allowBlank="1" showInputMessage="1" showErrorMessage="1" sqref="L53:Q53" xr:uid="{00000000-0002-0000-0300-000017000000}">
      <formula1>$X$57:$X$62</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D10" sqref="D10:H10"/>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57" t="s">
        <v>471</v>
      </c>
      <c r="B1" s="9"/>
      <c r="C1" s="9"/>
      <c r="D1" s="9"/>
      <c r="E1" s="9"/>
      <c r="F1" s="9"/>
      <c r="G1" s="9"/>
      <c r="H1" s="9"/>
      <c r="I1" s="9"/>
      <c r="J1" s="9"/>
      <c r="K1" s="9"/>
      <c r="L1" s="9"/>
      <c r="M1" s="9"/>
      <c r="N1" s="9"/>
    </row>
    <row r="2" spans="1:25" s="91" customFormat="1" ht="12.75" thickBot="1">
      <c r="A2" s="88"/>
      <c r="B2" s="88"/>
      <c r="C2" s="88"/>
      <c r="D2" s="88"/>
      <c r="E2" s="88"/>
      <c r="H2" s="793" t="s">
        <v>0</v>
      </c>
      <c r="I2" s="794"/>
      <c r="J2" s="795">
        <f>'様式-1-Ⅰ（建築設備）'!H2</f>
        <v>24091002</v>
      </c>
      <c r="K2" s="796"/>
      <c r="L2" s="796"/>
      <c r="M2" s="797"/>
      <c r="N2" s="92"/>
      <c r="O2" s="88"/>
      <c r="P2" s="88"/>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91" customFormat="1" ht="23.25" customHeight="1" thickBot="1">
      <c r="A4" s="798" t="s">
        <v>58</v>
      </c>
      <c r="B4" s="798"/>
      <c r="C4" s="798"/>
      <c r="D4" s="798"/>
      <c r="E4" s="798"/>
      <c r="F4" s="798"/>
      <c r="G4" s="798"/>
      <c r="H4" s="798"/>
      <c r="I4" s="798"/>
      <c r="J4" s="798"/>
      <c r="K4" s="798"/>
      <c r="L4" s="798"/>
      <c r="M4" s="798"/>
      <c r="N4" s="798"/>
      <c r="O4" s="88"/>
      <c r="P4" s="88"/>
    </row>
    <row r="5" spans="1:25" s="107" customFormat="1" ht="18" customHeight="1" thickBot="1">
      <c r="A5" s="106" t="s">
        <v>1</v>
      </c>
      <c r="B5" s="799" t="str">
        <f>'様式-1-Ⅰ（建築設備）'!B7</f>
        <v>地下鉄東西線八木山動物公園駅外2駅非常用放送設備更新工事</v>
      </c>
      <c r="C5" s="800"/>
      <c r="D5" s="800"/>
      <c r="E5" s="800"/>
      <c r="F5" s="800"/>
      <c r="G5" s="800"/>
      <c r="H5" s="800"/>
      <c r="I5" s="800"/>
      <c r="J5" s="800"/>
      <c r="K5" s="800"/>
      <c r="L5" s="800"/>
      <c r="M5" s="800"/>
      <c r="N5" s="801"/>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02">
        <v>1</v>
      </c>
      <c r="B8" s="804" t="s">
        <v>307</v>
      </c>
      <c r="C8" s="805"/>
      <c r="D8" s="805"/>
      <c r="E8" s="805"/>
      <c r="F8" s="805"/>
      <c r="G8" s="805"/>
      <c r="H8" s="806"/>
      <c r="I8" s="807" t="s">
        <v>46</v>
      </c>
      <c r="J8" s="808"/>
      <c r="K8" s="811"/>
      <c r="L8" s="812"/>
      <c r="M8" s="812"/>
      <c r="N8" s="813"/>
    </row>
    <row r="9" spans="1:25" ht="21.75" customHeight="1" thickBot="1">
      <c r="A9" s="802"/>
      <c r="B9" s="817" t="s">
        <v>312</v>
      </c>
      <c r="C9" s="818"/>
      <c r="D9" s="818"/>
      <c r="E9" s="818"/>
      <c r="F9" s="818"/>
      <c r="G9" s="818"/>
      <c r="H9" s="819"/>
      <c r="I9" s="809"/>
      <c r="J9" s="810"/>
      <c r="K9" s="814"/>
      <c r="L9" s="815"/>
      <c r="M9" s="815"/>
      <c r="N9" s="816"/>
    </row>
    <row r="10" spans="1:25" ht="18" customHeight="1" thickBot="1">
      <c r="A10" s="803"/>
      <c r="B10" s="820" t="s">
        <v>50</v>
      </c>
      <c r="C10" s="821"/>
      <c r="D10" s="817"/>
      <c r="E10" s="818"/>
      <c r="F10" s="818"/>
      <c r="G10" s="818"/>
      <c r="H10" s="819"/>
      <c r="I10" s="826" t="s">
        <v>47</v>
      </c>
      <c r="J10" s="822"/>
      <c r="K10" s="827"/>
      <c r="L10" s="828"/>
      <c r="M10" s="828"/>
      <c r="N10" s="829"/>
    </row>
    <row r="11" spans="1:25" ht="18" customHeight="1" thickBot="1">
      <c r="A11" s="803"/>
      <c r="B11" s="802" t="s">
        <v>122</v>
      </c>
      <c r="C11" s="822"/>
      <c r="D11" s="817"/>
      <c r="E11" s="818"/>
      <c r="F11" s="818"/>
      <c r="G11" s="818"/>
      <c r="H11" s="819"/>
      <c r="I11" s="826" t="s">
        <v>63</v>
      </c>
      <c r="J11" s="822"/>
      <c r="K11" s="830"/>
      <c r="L11" s="831"/>
      <c r="M11" s="831"/>
      <c r="N11" s="832"/>
    </row>
    <row r="12" spans="1:25" ht="18" customHeight="1" thickBot="1">
      <c r="A12" s="803"/>
      <c r="B12" s="802" t="s">
        <v>51</v>
      </c>
      <c r="C12" s="822"/>
      <c r="D12" s="817"/>
      <c r="E12" s="818"/>
      <c r="F12" s="818"/>
      <c r="G12" s="818"/>
      <c r="H12" s="819"/>
      <c r="I12" s="823" t="s">
        <v>53</v>
      </c>
      <c r="J12" s="824"/>
      <c r="K12" s="817"/>
      <c r="L12" s="818"/>
      <c r="M12" s="818"/>
      <c r="N12" s="819"/>
    </row>
    <row r="13" spans="1:25" ht="18" customHeight="1" thickBot="1">
      <c r="A13" s="803"/>
      <c r="B13" s="802" t="s">
        <v>52</v>
      </c>
      <c r="C13" s="822"/>
      <c r="D13" s="817" t="s">
        <v>155</v>
      </c>
      <c r="E13" s="818"/>
      <c r="F13" s="818"/>
      <c r="G13" s="818"/>
      <c r="H13" s="825" t="s">
        <v>136</v>
      </c>
      <c r="I13" s="825"/>
      <c r="J13" s="818" t="s">
        <v>155</v>
      </c>
      <c r="K13" s="818"/>
      <c r="L13" s="818"/>
      <c r="M13" s="818"/>
      <c r="N13" s="819"/>
    </row>
    <row r="14" spans="1:25" ht="14.25" thickBot="1">
      <c r="A14" s="802">
        <v>2</v>
      </c>
      <c r="B14" s="839" t="s">
        <v>307</v>
      </c>
      <c r="C14" s="840"/>
      <c r="D14" s="840"/>
      <c r="E14" s="840"/>
      <c r="F14" s="840"/>
      <c r="G14" s="840"/>
      <c r="H14" s="841"/>
      <c r="I14" s="842" t="s">
        <v>46</v>
      </c>
      <c r="J14" s="843"/>
      <c r="K14" s="811"/>
      <c r="L14" s="812"/>
      <c r="M14" s="812"/>
      <c r="N14" s="813"/>
    </row>
    <row r="15" spans="1:25" ht="21.75" customHeight="1" thickBot="1">
      <c r="A15" s="802"/>
      <c r="B15" s="817" t="s">
        <v>312</v>
      </c>
      <c r="C15" s="818"/>
      <c r="D15" s="818"/>
      <c r="E15" s="818"/>
      <c r="F15" s="818"/>
      <c r="G15" s="818"/>
      <c r="H15" s="819"/>
      <c r="I15" s="809"/>
      <c r="J15" s="810"/>
      <c r="K15" s="814"/>
      <c r="L15" s="815"/>
      <c r="M15" s="815"/>
      <c r="N15" s="816"/>
    </row>
    <row r="16" spans="1:25" ht="18" customHeight="1" thickBot="1">
      <c r="A16" s="803"/>
      <c r="B16" s="820" t="s">
        <v>50</v>
      </c>
      <c r="C16" s="821"/>
      <c r="D16" s="817"/>
      <c r="E16" s="818"/>
      <c r="F16" s="818"/>
      <c r="G16" s="818"/>
      <c r="H16" s="819"/>
      <c r="I16" s="826" t="s">
        <v>47</v>
      </c>
      <c r="J16" s="822"/>
      <c r="K16" s="827"/>
      <c r="L16" s="828"/>
      <c r="M16" s="828"/>
      <c r="N16" s="829"/>
    </row>
    <row r="17" spans="1:14" ht="18" customHeight="1" thickBot="1">
      <c r="A17" s="803"/>
      <c r="B17" s="802" t="s">
        <v>122</v>
      </c>
      <c r="C17" s="822"/>
      <c r="D17" s="817"/>
      <c r="E17" s="818"/>
      <c r="F17" s="818"/>
      <c r="G17" s="818"/>
      <c r="H17" s="819"/>
      <c r="I17" s="826" t="s">
        <v>63</v>
      </c>
      <c r="J17" s="822"/>
      <c r="K17" s="830"/>
      <c r="L17" s="831"/>
      <c r="M17" s="831"/>
      <c r="N17" s="832"/>
    </row>
    <row r="18" spans="1:14" ht="18" customHeight="1" thickBot="1">
      <c r="A18" s="803"/>
      <c r="B18" s="802" t="s">
        <v>51</v>
      </c>
      <c r="C18" s="833"/>
      <c r="D18" s="834"/>
      <c r="E18" s="835"/>
      <c r="F18" s="835"/>
      <c r="G18" s="835"/>
      <c r="H18" s="836"/>
      <c r="I18" s="837" t="s">
        <v>53</v>
      </c>
      <c r="J18" s="838"/>
      <c r="K18" s="817"/>
      <c r="L18" s="818"/>
      <c r="M18" s="818"/>
      <c r="N18" s="819"/>
    </row>
    <row r="19" spans="1:14" ht="18" customHeight="1" thickBot="1">
      <c r="A19" s="803"/>
      <c r="B19" s="802" t="s">
        <v>52</v>
      </c>
      <c r="C19" s="833"/>
      <c r="D19" s="844" t="s">
        <v>155</v>
      </c>
      <c r="E19" s="845"/>
      <c r="F19" s="845"/>
      <c r="G19" s="846"/>
      <c r="H19" s="847" t="s">
        <v>136</v>
      </c>
      <c r="I19" s="848"/>
      <c r="J19" s="849" t="s">
        <v>155</v>
      </c>
      <c r="K19" s="845"/>
      <c r="L19" s="845"/>
      <c r="M19" s="845"/>
      <c r="N19" s="850"/>
    </row>
    <row r="20" spans="1:14" ht="14.25" thickBot="1">
      <c r="A20" s="802">
        <v>3</v>
      </c>
      <c r="B20" s="804" t="s">
        <v>307</v>
      </c>
      <c r="C20" s="805"/>
      <c r="D20" s="805"/>
      <c r="E20" s="805"/>
      <c r="F20" s="805"/>
      <c r="G20" s="805"/>
      <c r="H20" s="806"/>
      <c r="I20" s="851" t="s">
        <v>46</v>
      </c>
      <c r="J20" s="802"/>
      <c r="K20" s="852"/>
      <c r="L20" s="853"/>
      <c r="M20" s="853"/>
      <c r="N20" s="854"/>
    </row>
    <row r="21" spans="1:14" ht="21.75" customHeight="1" thickBot="1">
      <c r="A21" s="802"/>
      <c r="B21" s="814" t="s">
        <v>312</v>
      </c>
      <c r="C21" s="815"/>
      <c r="D21" s="815"/>
      <c r="E21" s="815"/>
      <c r="F21" s="815"/>
      <c r="G21" s="815"/>
      <c r="H21" s="816"/>
      <c r="I21" s="851"/>
      <c r="J21" s="802"/>
      <c r="K21" s="855"/>
      <c r="L21" s="856"/>
      <c r="M21" s="856"/>
      <c r="N21" s="857"/>
    </row>
    <row r="22" spans="1:14" ht="18" customHeight="1" thickBot="1">
      <c r="A22" s="803"/>
      <c r="B22" s="858" t="s">
        <v>50</v>
      </c>
      <c r="C22" s="809"/>
      <c r="D22" s="844"/>
      <c r="E22" s="845"/>
      <c r="F22" s="845"/>
      <c r="G22" s="845"/>
      <c r="H22" s="850"/>
      <c r="I22" s="851" t="s">
        <v>47</v>
      </c>
      <c r="J22" s="802"/>
      <c r="K22" s="859"/>
      <c r="L22" s="860"/>
      <c r="M22" s="860"/>
      <c r="N22" s="861"/>
    </row>
    <row r="23" spans="1:14" ht="18" customHeight="1" thickBot="1">
      <c r="A23" s="803"/>
      <c r="B23" s="802" t="s">
        <v>122</v>
      </c>
      <c r="C23" s="833"/>
      <c r="D23" s="844"/>
      <c r="E23" s="845"/>
      <c r="F23" s="845"/>
      <c r="G23" s="845"/>
      <c r="H23" s="850"/>
      <c r="I23" s="826" t="s">
        <v>63</v>
      </c>
      <c r="J23" s="822"/>
      <c r="K23" s="862"/>
      <c r="L23" s="863"/>
      <c r="M23" s="863"/>
      <c r="N23" s="864"/>
    </row>
    <row r="24" spans="1:14" ht="18" customHeight="1" thickBot="1">
      <c r="A24" s="803"/>
      <c r="B24" s="802" t="s">
        <v>51</v>
      </c>
      <c r="C24" s="833"/>
      <c r="D24" s="834"/>
      <c r="E24" s="835"/>
      <c r="F24" s="835"/>
      <c r="G24" s="835"/>
      <c r="H24" s="836"/>
      <c r="I24" s="837" t="s">
        <v>53</v>
      </c>
      <c r="J24" s="838"/>
      <c r="K24" s="817"/>
      <c r="L24" s="818"/>
      <c r="M24" s="818"/>
      <c r="N24" s="819"/>
    </row>
    <row r="25" spans="1:14" ht="18" customHeight="1" thickBot="1">
      <c r="A25" s="803"/>
      <c r="B25" s="802" t="s">
        <v>52</v>
      </c>
      <c r="C25" s="833"/>
      <c r="D25" s="844" t="s">
        <v>155</v>
      </c>
      <c r="E25" s="845"/>
      <c r="F25" s="845"/>
      <c r="G25" s="846"/>
      <c r="H25" s="847" t="s">
        <v>136</v>
      </c>
      <c r="I25" s="848"/>
      <c r="J25" s="849" t="s">
        <v>155</v>
      </c>
      <c r="K25" s="845"/>
      <c r="L25" s="845"/>
      <c r="M25" s="845"/>
      <c r="N25" s="850"/>
    </row>
    <row r="26" spans="1:14" ht="14.25" thickBot="1">
      <c r="A26" s="802">
        <v>4</v>
      </c>
      <c r="B26" s="804" t="s">
        <v>307</v>
      </c>
      <c r="C26" s="805"/>
      <c r="D26" s="805"/>
      <c r="E26" s="805"/>
      <c r="F26" s="805"/>
      <c r="G26" s="805"/>
      <c r="H26" s="806"/>
      <c r="I26" s="851" t="s">
        <v>46</v>
      </c>
      <c r="J26" s="802"/>
      <c r="K26" s="852"/>
      <c r="L26" s="853"/>
      <c r="M26" s="853"/>
      <c r="N26" s="854"/>
    </row>
    <row r="27" spans="1:14" ht="21.75" customHeight="1" thickBot="1">
      <c r="A27" s="802"/>
      <c r="B27" s="814" t="s">
        <v>312</v>
      </c>
      <c r="C27" s="815"/>
      <c r="D27" s="815"/>
      <c r="E27" s="815"/>
      <c r="F27" s="815"/>
      <c r="G27" s="815"/>
      <c r="H27" s="816"/>
      <c r="I27" s="851"/>
      <c r="J27" s="802"/>
      <c r="K27" s="855"/>
      <c r="L27" s="856"/>
      <c r="M27" s="856"/>
      <c r="N27" s="857"/>
    </row>
    <row r="28" spans="1:14" ht="18" customHeight="1" thickBot="1">
      <c r="A28" s="803"/>
      <c r="B28" s="858" t="s">
        <v>50</v>
      </c>
      <c r="C28" s="809"/>
      <c r="D28" s="844"/>
      <c r="E28" s="845"/>
      <c r="F28" s="845"/>
      <c r="G28" s="845"/>
      <c r="H28" s="850"/>
      <c r="I28" s="851" t="s">
        <v>47</v>
      </c>
      <c r="J28" s="802"/>
      <c r="K28" s="859"/>
      <c r="L28" s="860"/>
      <c r="M28" s="860"/>
      <c r="N28" s="861"/>
    </row>
    <row r="29" spans="1:14" ht="18" customHeight="1" thickBot="1">
      <c r="A29" s="803"/>
      <c r="B29" s="802" t="s">
        <v>122</v>
      </c>
      <c r="C29" s="833"/>
      <c r="D29" s="844"/>
      <c r="E29" s="845"/>
      <c r="F29" s="845"/>
      <c r="G29" s="845"/>
      <c r="H29" s="850"/>
      <c r="I29" s="826" t="s">
        <v>63</v>
      </c>
      <c r="J29" s="822"/>
      <c r="K29" s="862"/>
      <c r="L29" s="863"/>
      <c r="M29" s="863"/>
      <c r="N29" s="864"/>
    </row>
    <row r="30" spans="1:14" ht="18" customHeight="1" thickBot="1">
      <c r="A30" s="803"/>
      <c r="B30" s="802" t="s">
        <v>51</v>
      </c>
      <c r="C30" s="833"/>
      <c r="D30" s="834"/>
      <c r="E30" s="835"/>
      <c r="F30" s="835"/>
      <c r="G30" s="835"/>
      <c r="H30" s="836"/>
      <c r="I30" s="837" t="s">
        <v>53</v>
      </c>
      <c r="J30" s="838"/>
      <c r="K30" s="817"/>
      <c r="L30" s="818"/>
      <c r="M30" s="818"/>
      <c r="N30" s="819"/>
    </row>
    <row r="31" spans="1:14" ht="18" customHeight="1" thickBot="1">
      <c r="A31" s="803"/>
      <c r="B31" s="802" t="s">
        <v>52</v>
      </c>
      <c r="C31" s="833"/>
      <c r="D31" s="844" t="s">
        <v>155</v>
      </c>
      <c r="E31" s="845"/>
      <c r="F31" s="845"/>
      <c r="G31" s="846"/>
      <c r="H31" s="847" t="s">
        <v>136</v>
      </c>
      <c r="I31" s="848"/>
      <c r="J31" s="849" t="s">
        <v>155</v>
      </c>
      <c r="K31" s="845"/>
      <c r="L31" s="845"/>
      <c r="M31" s="845"/>
      <c r="N31" s="850"/>
    </row>
    <row r="32" spans="1:14" ht="14.25" thickBot="1">
      <c r="A32" s="802">
        <v>5</v>
      </c>
      <c r="B32" s="804" t="s">
        <v>307</v>
      </c>
      <c r="C32" s="805"/>
      <c r="D32" s="805"/>
      <c r="E32" s="805"/>
      <c r="F32" s="805"/>
      <c r="G32" s="805"/>
      <c r="H32" s="806"/>
      <c r="I32" s="851" t="s">
        <v>46</v>
      </c>
      <c r="J32" s="802"/>
      <c r="K32" s="852"/>
      <c r="L32" s="853"/>
      <c r="M32" s="853"/>
      <c r="N32" s="854"/>
    </row>
    <row r="33" spans="1:14" ht="21.75" customHeight="1" thickBot="1">
      <c r="A33" s="802"/>
      <c r="B33" s="814" t="s">
        <v>312</v>
      </c>
      <c r="C33" s="815"/>
      <c r="D33" s="815"/>
      <c r="E33" s="815"/>
      <c r="F33" s="815"/>
      <c r="G33" s="815"/>
      <c r="H33" s="816"/>
      <c r="I33" s="851"/>
      <c r="J33" s="802"/>
      <c r="K33" s="855"/>
      <c r="L33" s="856"/>
      <c r="M33" s="856"/>
      <c r="N33" s="857"/>
    </row>
    <row r="34" spans="1:14" ht="18" customHeight="1" thickBot="1">
      <c r="A34" s="803"/>
      <c r="B34" s="858" t="s">
        <v>50</v>
      </c>
      <c r="C34" s="809"/>
      <c r="D34" s="844"/>
      <c r="E34" s="845"/>
      <c r="F34" s="845"/>
      <c r="G34" s="845"/>
      <c r="H34" s="850"/>
      <c r="I34" s="851" t="s">
        <v>47</v>
      </c>
      <c r="J34" s="802"/>
      <c r="K34" s="859"/>
      <c r="L34" s="860"/>
      <c r="M34" s="860"/>
      <c r="N34" s="861"/>
    </row>
    <row r="35" spans="1:14" ht="18" customHeight="1" thickBot="1">
      <c r="A35" s="803"/>
      <c r="B35" s="802" t="s">
        <v>122</v>
      </c>
      <c r="C35" s="833"/>
      <c r="D35" s="844"/>
      <c r="E35" s="845"/>
      <c r="F35" s="845"/>
      <c r="G35" s="845"/>
      <c r="H35" s="850"/>
      <c r="I35" s="826" t="s">
        <v>63</v>
      </c>
      <c r="J35" s="822"/>
      <c r="K35" s="862"/>
      <c r="L35" s="863"/>
      <c r="M35" s="863"/>
      <c r="N35" s="864"/>
    </row>
    <row r="36" spans="1:14" ht="18" customHeight="1" thickBot="1">
      <c r="A36" s="803"/>
      <c r="B36" s="802" t="s">
        <v>51</v>
      </c>
      <c r="C36" s="833"/>
      <c r="D36" s="834"/>
      <c r="E36" s="835"/>
      <c r="F36" s="835"/>
      <c r="G36" s="835"/>
      <c r="H36" s="836"/>
      <c r="I36" s="837" t="s">
        <v>53</v>
      </c>
      <c r="J36" s="838"/>
      <c r="K36" s="817"/>
      <c r="L36" s="818"/>
      <c r="M36" s="818"/>
      <c r="N36" s="819"/>
    </row>
    <row r="37" spans="1:14" ht="18" customHeight="1" thickBot="1">
      <c r="A37" s="803"/>
      <c r="B37" s="802" t="s">
        <v>52</v>
      </c>
      <c r="C37" s="833"/>
      <c r="D37" s="844" t="s">
        <v>155</v>
      </c>
      <c r="E37" s="845"/>
      <c r="F37" s="845"/>
      <c r="G37" s="846"/>
      <c r="H37" s="847" t="s">
        <v>136</v>
      </c>
      <c r="I37" s="848"/>
      <c r="J37" s="849" t="s">
        <v>155</v>
      </c>
      <c r="K37" s="845"/>
      <c r="L37" s="845"/>
      <c r="M37" s="845"/>
      <c r="N37" s="850"/>
    </row>
    <row r="38" spans="1:14" ht="8.25" customHeight="1">
      <c r="A38" s="120"/>
      <c r="B38" s="120"/>
      <c r="C38" s="120"/>
      <c r="D38" s="198"/>
      <c r="E38" s="198"/>
      <c r="F38" s="198"/>
      <c r="G38" s="198"/>
      <c r="H38" s="198"/>
      <c r="I38" s="198"/>
      <c r="J38" s="198"/>
      <c r="K38" s="198"/>
      <c r="L38" s="198"/>
      <c r="M38" s="120"/>
      <c r="N38" s="120"/>
    </row>
    <row r="39" spans="1:14" s="70" customFormat="1" ht="18" customHeight="1">
      <c r="A39" s="803" t="s">
        <v>198</v>
      </c>
      <c r="B39" s="803"/>
      <c r="C39" s="803"/>
      <c r="D39" s="865" t="s">
        <v>313</v>
      </c>
      <c r="E39" s="865"/>
      <c r="F39" s="865"/>
      <c r="G39" s="865"/>
      <c r="H39" s="865"/>
      <c r="I39" s="865"/>
      <c r="J39" s="865"/>
      <c r="K39" s="865"/>
      <c r="L39" s="866" t="s">
        <v>167</v>
      </c>
      <c r="M39" s="867"/>
      <c r="N39" s="868"/>
    </row>
    <row r="40" spans="1:14" ht="14.25" thickBot="1">
      <c r="A40" s="11"/>
      <c r="B40" s="11"/>
      <c r="C40" s="11"/>
      <c r="D40" s="11"/>
      <c r="E40" s="11"/>
      <c r="F40" s="11"/>
      <c r="G40" s="11"/>
      <c r="H40" s="11"/>
      <c r="I40" s="11"/>
      <c r="J40" s="11"/>
      <c r="K40" s="11"/>
      <c r="L40" s="9"/>
      <c r="M40" s="9"/>
      <c r="N40" s="9"/>
    </row>
    <row r="41" spans="1:14" s="8" customFormat="1" ht="12" customHeight="1" thickBot="1">
      <c r="A41" s="119" t="s">
        <v>30</v>
      </c>
      <c r="B41" s="105"/>
      <c r="C41" s="195" t="s">
        <v>123</v>
      </c>
      <c r="D41" s="11"/>
      <c r="E41" s="195"/>
      <c r="F41" s="195"/>
      <c r="G41" s="11"/>
      <c r="H41" s="11"/>
      <c r="I41" s="11"/>
      <c r="J41" s="11"/>
      <c r="K41" s="11"/>
      <c r="L41" s="10"/>
      <c r="M41" s="10"/>
      <c r="N41" s="10"/>
    </row>
    <row r="42" spans="1:14" s="8" customFormat="1" ht="12" customHeight="1">
      <c r="A42" s="118" t="s">
        <v>33</v>
      </c>
      <c r="B42" s="67" t="s">
        <v>54</v>
      </c>
      <c r="C42" s="11"/>
      <c r="D42" s="11"/>
      <c r="E42" s="11"/>
      <c r="F42" s="11"/>
      <c r="G42" s="11"/>
      <c r="H42" s="11"/>
      <c r="I42" s="11"/>
      <c r="J42" s="11"/>
      <c r="K42" s="11"/>
      <c r="L42" s="10"/>
      <c r="M42" s="10"/>
      <c r="N42" s="10"/>
    </row>
    <row r="43" spans="1:14" s="8" customFormat="1" ht="12" customHeight="1">
      <c r="A43" s="118" t="s">
        <v>35</v>
      </c>
      <c r="B43" s="67" t="s">
        <v>124</v>
      </c>
      <c r="C43" s="11"/>
      <c r="D43" s="11"/>
      <c r="E43" s="11"/>
      <c r="F43" s="11"/>
      <c r="G43" s="11"/>
      <c r="H43" s="11"/>
      <c r="I43" s="11"/>
      <c r="J43" s="11"/>
      <c r="K43" s="11"/>
      <c r="L43" s="10"/>
      <c r="M43" s="10"/>
      <c r="N43" s="10"/>
    </row>
    <row r="44" spans="1:14" s="8" customFormat="1" ht="12" customHeight="1">
      <c r="A44" s="118"/>
      <c r="B44" s="11"/>
      <c r="C44" s="11"/>
      <c r="D44" s="11"/>
      <c r="E44" s="11"/>
      <c r="F44" s="11"/>
      <c r="G44" s="11"/>
      <c r="H44" s="11"/>
      <c r="I44" s="11"/>
      <c r="J44" s="11"/>
      <c r="K44" s="11"/>
      <c r="L44" s="10"/>
      <c r="M44" s="10"/>
      <c r="N44" s="10"/>
    </row>
    <row r="45" spans="1:14" s="8" customFormat="1" ht="12" customHeight="1">
      <c r="A45" s="118"/>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4"/>
  <sheetViews>
    <sheetView showGridLines="0" view="pageBreakPreview" topLeftCell="A13" zoomScale="85" zoomScaleNormal="115" zoomScaleSheetLayoutView="85" workbookViewId="0">
      <selection activeCell="D38" sqref="D38:G38"/>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5" t="s">
        <v>472</v>
      </c>
      <c r="B1" s="885"/>
      <c r="C1" s="200"/>
      <c r="D1" s="200"/>
      <c r="E1" s="171"/>
      <c r="F1" s="200"/>
      <c r="G1" s="200"/>
      <c r="H1" s="200"/>
      <c r="I1" s="200"/>
      <c r="J1" s="200"/>
      <c r="K1" s="200"/>
      <c r="L1" s="172"/>
      <c r="M1" s="200"/>
      <c r="N1" s="200"/>
    </row>
    <row r="2" spans="1:25" s="70" customFormat="1" ht="12.75" thickBot="1">
      <c r="B2" s="200"/>
      <c r="C2" s="200"/>
      <c r="D2" s="200"/>
      <c r="E2" s="173" t="s">
        <v>0</v>
      </c>
      <c r="F2" s="469">
        <f>'様式-1-Ⅰ（建築設備）'!H2</f>
        <v>24091002</v>
      </c>
      <c r="G2" s="470"/>
      <c r="H2" s="470"/>
      <c r="I2" s="470"/>
      <c r="J2" s="470"/>
      <c r="K2" s="4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86" t="s">
        <v>230</v>
      </c>
      <c r="B4" s="886"/>
      <c r="C4" s="886"/>
      <c r="D4" s="886"/>
      <c r="E4" s="886"/>
      <c r="F4" s="886"/>
      <c r="G4" s="886"/>
      <c r="H4" s="886"/>
      <c r="I4" s="886"/>
      <c r="J4" s="886"/>
      <c r="K4" s="886"/>
      <c r="L4" s="886"/>
      <c r="M4" s="200"/>
      <c r="N4" s="200"/>
    </row>
    <row r="5" spans="1:25" s="70" customFormat="1" ht="23.25" customHeight="1" thickBot="1">
      <c r="A5" s="887" t="s">
        <v>445</v>
      </c>
      <c r="B5" s="888"/>
      <c r="C5" s="175" t="s">
        <v>265</v>
      </c>
      <c r="D5" s="876"/>
      <c r="E5" s="877"/>
      <c r="F5" s="877"/>
      <c r="G5" s="877"/>
      <c r="H5" s="878" t="s">
        <v>314</v>
      </c>
      <c r="I5" s="867"/>
      <c r="J5" s="879"/>
      <c r="K5" s="880" t="s">
        <v>85</v>
      </c>
      <c r="L5" s="891"/>
      <c r="M5" s="200"/>
      <c r="N5" s="200"/>
      <c r="P5" s="81" t="s">
        <v>311</v>
      </c>
    </row>
    <row r="6" spans="1:25" s="70" customFormat="1" ht="23.25" customHeight="1" thickBot="1">
      <c r="A6" s="889"/>
      <c r="B6" s="890"/>
      <c r="C6" s="175" t="s">
        <v>266</v>
      </c>
      <c r="D6" s="876"/>
      <c r="E6" s="877"/>
      <c r="F6" s="877"/>
      <c r="G6" s="882"/>
      <c r="H6" s="826" t="s">
        <v>315</v>
      </c>
      <c r="I6" s="833"/>
      <c r="J6" s="822"/>
      <c r="K6" s="883"/>
      <c r="L6" s="884"/>
      <c r="M6" s="200"/>
      <c r="N6" s="200"/>
      <c r="P6" s="81" t="s">
        <v>382</v>
      </c>
    </row>
    <row r="7" spans="1:25" s="70" customFormat="1" ht="23.25" customHeight="1" thickBot="1">
      <c r="A7" s="889"/>
      <c r="B7" s="890"/>
      <c r="C7" s="175" t="s">
        <v>267</v>
      </c>
      <c r="D7" s="876"/>
      <c r="E7" s="877"/>
      <c r="F7" s="877"/>
      <c r="G7" s="877"/>
      <c r="H7" s="878" t="s">
        <v>314</v>
      </c>
      <c r="I7" s="867"/>
      <c r="J7" s="879"/>
      <c r="K7" s="880" t="s">
        <v>85</v>
      </c>
      <c r="L7" s="881"/>
      <c r="M7" s="200"/>
      <c r="N7" s="200"/>
      <c r="P7" s="81"/>
    </row>
    <row r="8" spans="1:25" s="70" customFormat="1" ht="23.25" customHeight="1" thickBot="1">
      <c r="A8" s="889"/>
      <c r="B8" s="890"/>
      <c r="C8" s="175" t="s">
        <v>268</v>
      </c>
      <c r="D8" s="876"/>
      <c r="E8" s="877"/>
      <c r="F8" s="877"/>
      <c r="G8" s="882"/>
      <c r="H8" s="826" t="s">
        <v>315</v>
      </c>
      <c r="I8" s="833"/>
      <c r="J8" s="822"/>
      <c r="K8" s="883"/>
      <c r="L8" s="884"/>
      <c r="M8" s="200"/>
      <c r="N8" s="200"/>
    </row>
    <row r="9" spans="1:25" s="70" customFormat="1" ht="23.25" customHeight="1" thickBot="1">
      <c r="A9" s="889"/>
      <c r="B9" s="890"/>
      <c r="C9" s="175" t="s">
        <v>269</v>
      </c>
      <c r="D9" s="876"/>
      <c r="E9" s="877"/>
      <c r="F9" s="877"/>
      <c r="G9" s="877"/>
      <c r="H9" s="878" t="s">
        <v>314</v>
      </c>
      <c r="I9" s="867"/>
      <c r="J9" s="879"/>
      <c r="K9" s="880" t="s">
        <v>85</v>
      </c>
      <c r="L9" s="881"/>
      <c r="M9" s="200"/>
      <c r="N9" s="200"/>
    </row>
    <row r="10" spans="1:25" s="70" customFormat="1" ht="24" customHeight="1" thickBot="1">
      <c r="A10" s="889"/>
      <c r="B10" s="890"/>
      <c r="C10" s="175" t="s">
        <v>270</v>
      </c>
      <c r="D10" s="876"/>
      <c r="E10" s="877"/>
      <c r="F10" s="877"/>
      <c r="G10" s="882"/>
      <c r="H10" s="826" t="s">
        <v>315</v>
      </c>
      <c r="I10" s="833"/>
      <c r="J10" s="822"/>
      <c r="K10" s="883"/>
      <c r="L10" s="884"/>
      <c r="M10" s="200"/>
      <c r="N10" s="200"/>
    </row>
    <row r="11" spans="1:25" s="70" customFormat="1" ht="23.25" customHeight="1" thickBot="1">
      <c r="A11" s="889"/>
      <c r="B11" s="890"/>
      <c r="C11" s="175" t="s">
        <v>271</v>
      </c>
      <c r="D11" s="876"/>
      <c r="E11" s="877"/>
      <c r="F11" s="877"/>
      <c r="G11" s="877"/>
      <c r="H11" s="878" t="s">
        <v>314</v>
      </c>
      <c r="I11" s="867"/>
      <c r="J11" s="879"/>
      <c r="K11" s="880" t="s">
        <v>85</v>
      </c>
      <c r="L11" s="881"/>
      <c r="M11" s="200"/>
      <c r="N11" s="200"/>
    </row>
    <row r="12" spans="1:25" s="70" customFormat="1" ht="23.25" customHeight="1" thickBot="1">
      <c r="A12" s="889"/>
      <c r="B12" s="890"/>
      <c r="C12" s="175" t="s">
        <v>272</v>
      </c>
      <c r="D12" s="876"/>
      <c r="E12" s="877"/>
      <c r="F12" s="877"/>
      <c r="G12" s="882"/>
      <c r="H12" s="826" t="s">
        <v>315</v>
      </c>
      <c r="I12" s="833"/>
      <c r="J12" s="822"/>
      <c r="K12" s="883"/>
      <c r="L12" s="884"/>
      <c r="M12" s="200"/>
      <c r="N12" s="200"/>
    </row>
    <row r="13" spans="1:25" s="70" customFormat="1" ht="23.25" customHeight="1" thickBot="1">
      <c r="A13" s="889"/>
      <c r="B13" s="890"/>
      <c r="C13" s="175" t="s">
        <v>273</v>
      </c>
      <c r="D13" s="876"/>
      <c r="E13" s="877"/>
      <c r="F13" s="877"/>
      <c r="G13" s="877"/>
      <c r="H13" s="878" t="s">
        <v>314</v>
      </c>
      <c r="I13" s="867"/>
      <c r="J13" s="879"/>
      <c r="K13" s="880" t="s">
        <v>85</v>
      </c>
      <c r="L13" s="881"/>
      <c r="M13" s="200"/>
      <c r="N13" s="200"/>
    </row>
    <row r="14" spans="1:25" s="70" customFormat="1" ht="23.25" customHeight="1" thickBot="1">
      <c r="A14" s="889"/>
      <c r="B14" s="890"/>
      <c r="C14" s="175" t="s">
        <v>274</v>
      </c>
      <c r="D14" s="876"/>
      <c r="E14" s="877"/>
      <c r="F14" s="877"/>
      <c r="G14" s="882"/>
      <c r="H14" s="826" t="s">
        <v>315</v>
      </c>
      <c r="I14" s="833"/>
      <c r="J14" s="822"/>
      <c r="K14" s="883"/>
      <c r="L14" s="884"/>
      <c r="M14" s="200"/>
      <c r="N14" s="200"/>
    </row>
    <row r="15" spans="1:25" s="70" customFormat="1" ht="23.25" customHeight="1" thickBot="1">
      <c r="A15" s="889"/>
      <c r="B15" s="890"/>
      <c r="C15" s="175" t="s">
        <v>275</v>
      </c>
      <c r="D15" s="876"/>
      <c r="E15" s="877"/>
      <c r="F15" s="877"/>
      <c r="G15" s="877"/>
      <c r="H15" s="878" t="s">
        <v>314</v>
      </c>
      <c r="I15" s="867"/>
      <c r="J15" s="879"/>
      <c r="K15" s="880" t="s">
        <v>85</v>
      </c>
      <c r="L15" s="881"/>
      <c r="M15" s="200"/>
      <c r="N15" s="200"/>
    </row>
    <row r="16" spans="1:25" s="70" customFormat="1" ht="23.25" customHeight="1" thickBot="1">
      <c r="A16" s="889"/>
      <c r="B16" s="890"/>
      <c r="C16" s="175" t="s">
        <v>276</v>
      </c>
      <c r="D16" s="876"/>
      <c r="E16" s="877"/>
      <c r="F16" s="877"/>
      <c r="G16" s="882"/>
      <c r="H16" s="826" t="s">
        <v>315</v>
      </c>
      <c r="I16" s="833"/>
      <c r="J16" s="822"/>
      <c r="K16" s="883"/>
      <c r="L16" s="884"/>
    </row>
    <row r="17" spans="1:14" s="70" customFormat="1" ht="23.25" customHeight="1" thickBot="1">
      <c r="A17" s="889"/>
      <c r="B17" s="890"/>
      <c r="C17" s="175" t="s">
        <v>277</v>
      </c>
      <c r="D17" s="876"/>
      <c r="E17" s="877"/>
      <c r="F17" s="877"/>
      <c r="G17" s="877"/>
      <c r="H17" s="878" t="s">
        <v>314</v>
      </c>
      <c r="I17" s="867"/>
      <c r="J17" s="879"/>
      <c r="K17" s="880" t="s">
        <v>85</v>
      </c>
      <c r="L17" s="881"/>
      <c r="M17" s="200"/>
      <c r="N17" s="200"/>
    </row>
    <row r="18" spans="1:14" s="70" customFormat="1" ht="23.25" customHeight="1" thickBot="1">
      <c r="A18" s="889"/>
      <c r="B18" s="890"/>
      <c r="C18" s="175" t="s">
        <v>278</v>
      </c>
      <c r="D18" s="876"/>
      <c r="E18" s="877"/>
      <c r="F18" s="877"/>
      <c r="G18" s="882"/>
      <c r="H18" s="826" t="s">
        <v>315</v>
      </c>
      <c r="I18" s="833"/>
      <c r="J18" s="822"/>
      <c r="K18" s="883"/>
      <c r="L18" s="884"/>
      <c r="M18" s="200"/>
      <c r="N18" s="200"/>
    </row>
    <row r="19" spans="1:14" s="70" customFormat="1" ht="23.25" customHeight="1" thickBot="1">
      <c r="A19" s="889"/>
      <c r="B19" s="890"/>
      <c r="C19" s="175" t="s">
        <v>279</v>
      </c>
      <c r="D19" s="876"/>
      <c r="E19" s="877"/>
      <c r="F19" s="877"/>
      <c r="G19" s="877"/>
      <c r="H19" s="878" t="s">
        <v>314</v>
      </c>
      <c r="I19" s="867"/>
      <c r="J19" s="879"/>
      <c r="K19" s="880" t="s">
        <v>85</v>
      </c>
      <c r="L19" s="881"/>
      <c r="M19" s="200"/>
      <c r="N19" s="200"/>
    </row>
    <row r="20" spans="1:14" s="70" customFormat="1" ht="23.25" customHeight="1" thickBot="1">
      <c r="A20" s="889"/>
      <c r="B20" s="890"/>
      <c r="C20" s="175" t="s">
        <v>280</v>
      </c>
      <c r="D20" s="876"/>
      <c r="E20" s="877"/>
      <c r="F20" s="877"/>
      <c r="G20" s="882"/>
      <c r="H20" s="826" t="s">
        <v>315</v>
      </c>
      <c r="I20" s="833"/>
      <c r="J20" s="822"/>
      <c r="K20" s="883"/>
      <c r="L20" s="884"/>
    </row>
    <row r="21" spans="1:14" s="70" customFormat="1" ht="23.25" customHeight="1" thickBot="1">
      <c r="A21" s="889"/>
      <c r="B21" s="890"/>
      <c r="C21" s="175" t="s">
        <v>281</v>
      </c>
      <c r="D21" s="876"/>
      <c r="E21" s="877"/>
      <c r="F21" s="877"/>
      <c r="G21" s="877"/>
      <c r="H21" s="878" t="s">
        <v>314</v>
      </c>
      <c r="I21" s="867"/>
      <c r="J21" s="879"/>
      <c r="K21" s="880" t="s">
        <v>85</v>
      </c>
      <c r="L21" s="881"/>
      <c r="M21" s="200"/>
      <c r="N21" s="200"/>
    </row>
    <row r="22" spans="1:14" s="70" customFormat="1" ht="23.25" customHeight="1" thickBot="1">
      <c r="A22" s="889"/>
      <c r="B22" s="890"/>
      <c r="C22" s="175" t="s">
        <v>282</v>
      </c>
      <c r="D22" s="876"/>
      <c r="E22" s="877"/>
      <c r="F22" s="877"/>
      <c r="G22" s="882"/>
      <c r="H22" s="826" t="s">
        <v>315</v>
      </c>
      <c r="I22" s="833"/>
      <c r="J22" s="822"/>
      <c r="K22" s="883"/>
      <c r="L22" s="884"/>
      <c r="M22" s="200"/>
      <c r="N22" s="200"/>
    </row>
    <row r="23" spans="1:14" s="70" customFormat="1" ht="23.25" customHeight="1" thickBot="1">
      <c r="A23" s="889"/>
      <c r="B23" s="890"/>
      <c r="C23" s="175" t="s">
        <v>283</v>
      </c>
      <c r="D23" s="876"/>
      <c r="E23" s="877"/>
      <c r="F23" s="877"/>
      <c r="G23" s="877"/>
      <c r="H23" s="878" t="s">
        <v>314</v>
      </c>
      <c r="I23" s="867"/>
      <c r="J23" s="879"/>
      <c r="K23" s="880" t="s">
        <v>85</v>
      </c>
      <c r="L23" s="881"/>
      <c r="M23" s="200"/>
      <c r="N23" s="200"/>
    </row>
    <row r="24" spans="1:14" s="70" customFormat="1" ht="23.25" customHeight="1" thickBot="1">
      <c r="A24" s="889"/>
      <c r="B24" s="890"/>
      <c r="C24" s="175" t="s">
        <v>284</v>
      </c>
      <c r="D24" s="876"/>
      <c r="E24" s="877"/>
      <c r="F24" s="877"/>
      <c r="G24" s="882"/>
      <c r="H24" s="826" t="s">
        <v>315</v>
      </c>
      <c r="I24" s="833"/>
      <c r="J24" s="822"/>
      <c r="K24" s="883"/>
      <c r="L24" s="884"/>
      <c r="M24" s="200"/>
      <c r="N24" s="200"/>
    </row>
    <row r="25" spans="1:14" s="70" customFormat="1" ht="23.25" customHeight="1" thickBot="1">
      <c r="A25" s="889"/>
      <c r="B25" s="890"/>
      <c r="C25" s="175" t="s">
        <v>285</v>
      </c>
      <c r="D25" s="876"/>
      <c r="E25" s="877"/>
      <c r="F25" s="877"/>
      <c r="G25" s="877"/>
      <c r="H25" s="878" t="s">
        <v>314</v>
      </c>
      <c r="I25" s="867"/>
      <c r="J25" s="879"/>
      <c r="K25" s="880" t="s">
        <v>85</v>
      </c>
      <c r="L25" s="881"/>
      <c r="M25" s="200"/>
      <c r="N25" s="200"/>
    </row>
    <row r="26" spans="1:14" s="70" customFormat="1" ht="23.25" customHeight="1" thickBot="1">
      <c r="A26" s="889"/>
      <c r="B26" s="890"/>
      <c r="C26" s="175" t="s">
        <v>286</v>
      </c>
      <c r="D26" s="876"/>
      <c r="E26" s="877"/>
      <c r="F26" s="877"/>
      <c r="G26" s="882"/>
      <c r="H26" s="826" t="s">
        <v>315</v>
      </c>
      <c r="I26" s="833"/>
      <c r="J26" s="822"/>
      <c r="K26" s="883"/>
      <c r="L26" s="884"/>
    </row>
    <row r="27" spans="1:14" s="70" customFormat="1" ht="23.25" customHeight="1" thickBot="1">
      <c r="A27" s="889"/>
      <c r="B27" s="890"/>
      <c r="C27" s="175" t="s">
        <v>287</v>
      </c>
      <c r="D27" s="876"/>
      <c r="E27" s="877"/>
      <c r="F27" s="877"/>
      <c r="G27" s="877"/>
      <c r="H27" s="878" t="s">
        <v>314</v>
      </c>
      <c r="I27" s="867"/>
      <c r="J27" s="879"/>
      <c r="K27" s="880" t="s">
        <v>85</v>
      </c>
      <c r="L27" s="881"/>
      <c r="M27" s="200"/>
      <c r="N27" s="200"/>
    </row>
    <row r="28" spans="1:14" s="70" customFormat="1" ht="23.25" customHeight="1" thickBot="1">
      <c r="A28" s="889"/>
      <c r="B28" s="890"/>
      <c r="C28" s="175" t="s">
        <v>288</v>
      </c>
      <c r="D28" s="876"/>
      <c r="E28" s="877"/>
      <c r="F28" s="877"/>
      <c r="G28" s="882"/>
      <c r="H28" s="826" t="s">
        <v>315</v>
      </c>
      <c r="I28" s="833"/>
      <c r="J28" s="822"/>
      <c r="K28" s="883"/>
      <c r="L28" s="884"/>
      <c r="M28" s="200"/>
      <c r="N28" s="200"/>
    </row>
    <row r="29" spans="1:14" s="70" customFormat="1" ht="23.25" customHeight="1" thickBot="1">
      <c r="A29" s="889"/>
      <c r="B29" s="890"/>
      <c r="C29" s="175" t="s">
        <v>289</v>
      </c>
      <c r="D29" s="876"/>
      <c r="E29" s="877"/>
      <c r="F29" s="877"/>
      <c r="G29" s="877"/>
      <c r="H29" s="878" t="s">
        <v>314</v>
      </c>
      <c r="I29" s="867"/>
      <c r="J29" s="879"/>
      <c r="K29" s="880" t="s">
        <v>85</v>
      </c>
      <c r="L29" s="881"/>
      <c r="M29" s="200"/>
      <c r="N29" s="200"/>
    </row>
    <row r="30" spans="1:14" s="70" customFormat="1" ht="23.25" customHeight="1" thickBot="1">
      <c r="A30" s="889"/>
      <c r="B30" s="890"/>
      <c r="C30" s="175" t="s">
        <v>290</v>
      </c>
      <c r="D30" s="876"/>
      <c r="E30" s="877"/>
      <c r="F30" s="877"/>
      <c r="G30" s="882"/>
      <c r="H30" s="826" t="s">
        <v>315</v>
      </c>
      <c r="I30" s="833"/>
      <c r="J30" s="822"/>
      <c r="K30" s="883"/>
      <c r="L30" s="884"/>
      <c r="M30" s="200"/>
      <c r="N30" s="200"/>
    </row>
    <row r="31" spans="1:14" s="70" customFormat="1" ht="23.25" customHeight="1" thickBot="1">
      <c r="A31" s="889"/>
      <c r="B31" s="890"/>
      <c r="C31" s="175" t="s">
        <v>291</v>
      </c>
      <c r="D31" s="876"/>
      <c r="E31" s="877"/>
      <c r="F31" s="877"/>
      <c r="G31" s="877"/>
      <c r="H31" s="878" t="s">
        <v>314</v>
      </c>
      <c r="I31" s="867"/>
      <c r="J31" s="879"/>
      <c r="K31" s="880" t="s">
        <v>85</v>
      </c>
      <c r="L31" s="881"/>
      <c r="M31" s="200"/>
      <c r="N31" s="200"/>
    </row>
    <row r="32" spans="1:14" s="70" customFormat="1" ht="23.25" customHeight="1" thickBot="1">
      <c r="A32" s="889"/>
      <c r="B32" s="890"/>
      <c r="C32" s="175" t="s">
        <v>292</v>
      </c>
      <c r="D32" s="876"/>
      <c r="E32" s="877"/>
      <c r="F32" s="877"/>
      <c r="G32" s="882"/>
      <c r="H32" s="826" t="s">
        <v>315</v>
      </c>
      <c r="I32" s="833"/>
      <c r="J32" s="822"/>
      <c r="K32" s="883"/>
      <c r="L32" s="884"/>
    </row>
    <row r="33" spans="1:14" s="70" customFormat="1" ht="23.25" customHeight="1" thickBot="1">
      <c r="A33" s="889"/>
      <c r="B33" s="890"/>
      <c r="C33" s="175" t="s">
        <v>293</v>
      </c>
      <c r="D33" s="876"/>
      <c r="E33" s="877"/>
      <c r="F33" s="877"/>
      <c r="G33" s="877"/>
      <c r="H33" s="878" t="s">
        <v>314</v>
      </c>
      <c r="I33" s="867"/>
      <c r="J33" s="879"/>
      <c r="K33" s="880" t="s">
        <v>85</v>
      </c>
      <c r="L33" s="881"/>
      <c r="M33" s="200"/>
      <c r="N33" s="200"/>
    </row>
    <row r="34" spans="1:14" s="70" customFormat="1" ht="23.25" customHeight="1" thickBot="1">
      <c r="A34" s="889"/>
      <c r="B34" s="890"/>
      <c r="C34" s="175" t="s">
        <v>294</v>
      </c>
      <c r="D34" s="876"/>
      <c r="E34" s="877"/>
      <c r="F34" s="877"/>
      <c r="G34" s="882"/>
      <c r="H34" s="826" t="s">
        <v>315</v>
      </c>
      <c r="I34" s="833"/>
      <c r="J34" s="822"/>
      <c r="K34" s="883"/>
      <c r="L34" s="884"/>
      <c r="M34" s="200"/>
      <c r="N34" s="200"/>
    </row>
    <row r="35" spans="1:14" s="70" customFormat="1" ht="23.25" customHeight="1" thickBot="1">
      <c r="A35" s="889"/>
      <c r="B35" s="890"/>
      <c r="C35" s="175" t="s">
        <v>295</v>
      </c>
      <c r="D35" s="876"/>
      <c r="E35" s="877"/>
      <c r="F35" s="877"/>
      <c r="G35" s="877"/>
      <c r="H35" s="878" t="s">
        <v>314</v>
      </c>
      <c r="I35" s="867"/>
      <c r="J35" s="879"/>
      <c r="K35" s="880" t="s">
        <v>85</v>
      </c>
      <c r="L35" s="881"/>
      <c r="M35" s="200"/>
      <c r="N35" s="200"/>
    </row>
    <row r="36" spans="1:14" s="70" customFormat="1" ht="23.25" customHeight="1" thickBot="1">
      <c r="A36" s="889"/>
      <c r="B36" s="890"/>
      <c r="C36" s="175" t="s">
        <v>296</v>
      </c>
      <c r="D36" s="876"/>
      <c r="E36" s="877"/>
      <c r="F36" s="877"/>
      <c r="G36" s="882"/>
      <c r="H36" s="826" t="s">
        <v>315</v>
      </c>
      <c r="I36" s="833"/>
      <c r="J36" s="822"/>
      <c r="K36" s="883"/>
      <c r="L36" s="884"/>
      <c r="M36" s="200"/>
      <c r="N36" s="200"/>
    </row>
    <row r="37" spans="1:14" s="70" customFormat="1" ht="23.25" customHeight="1" thickBot="1">
      <c r="A37" s="889"/>
      <c r="B37" s="890"/>
      <c r="C37" s="175" t="s">
        <v>297</v>
      </c>
      <c r="D37" s="876"/>
      <c r="E37" s="877"/>
      <c r="F37" s="877"/>
      <c r="G37" s="877"/>
      <c r="H37" s="878" t="s">
        <v>314</v>
      </c>
      <c r="I37" s="867"/>
      <c r="J37" s="879"/>
      <c r="K37" s="880" t="s">
        <v>85</v>
      </c>
      <c r="L37" s="881"/>
      <c r="M37" s="200"/>
      <c r="N37" s="200"/>
    </row>
    <row r="38" spans="1:14" s="70" customFormat="1" ht="23.25" customHeight="1" thickBot="1">
      <c r="A38" s="889"/>
      <c r="B38" s="890"/>
      <c r="C38" s="187" t="s">
        <v>298</v>
      </c>
      <c r="D38" s="876"/>
      <c r="E38" s="877"/>
      <c r="F38" s="877"/>
      <c r="G38" s="882"/>
      <c r="H38" s="826" t="s">
        <v>315</v>
      </c>
      <c r="I38" s="833"/>
      <c r="J38" s="822"/>
      <c r="K38" s="883"/>
      <c r="L38" s="884"/>
    </row>
    <row r="39" spans="1:14" s="70" customFormat="1" ht="31.5" customHeight="1">
      <c r="A39" s="188"/>
      <c r="B39" s="189"/>
      <c r="C39" s="869"/>
      <c r="D39" s="870"/>
      <c r="E39" s="870"/>
      <c r="F39" s="870"/>
      <c r="G39" s="871"/>
      <c r="H39" s="872" t="s">
        <v>316</v>
      </c>
      <c r="I39" s="872"/>
      <c r="J39" s="873"/>
      <c r="K39" s="874">
        <f>K6+K8+K10+K12+K14+K16+K18+K20+K22+K24+K26+K28+K30+K32+K34+K36+K38</f>
        <v>0</v>
      </c>
      <c r="L39" s="875"/>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5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4"/>
  <sheetViews>
    <sheetView showGridLines="0" view="pageBreakPreview" topLeftCell="A6" zoomScale="85" zoomScaleNormal="115" zoomScaleSheetLayoutView="85" workbookViewId="0">
      <selection activeCell="D31" sqref="D31:G31"/>
    </sheetView>
  </sheetViews>
  <sheetFormatPr defaultRowHeight="13.5" outlineLevelCol="1"/>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15" width="9.125" customWidth="1"/>
    <col min="16" max="16" width="9.125" hidden="1" customWidth="1" outlineLevel="1"/>
    <col min="17" max="17" width="9.125" customWidth="1" collapsed="1"/>
    <col min="18" max="21" width="9.125" customWidth="1"/>
  </cols>
  <sheetData>
    <row r="1" spans="1:25" ht="14.25" thickBot="1">
      <c r="A1" s="885" t="s">
        <v>472</v>
      </c>
      <c r="B1" s="885"/>
      <c r="C1" s="200"/>
      <c r="D1" s="200"/>
      <c r="E1" s="171"/>
      <c r="F1" s="200"/>
      <c r="G1" s="200"/>
      <c r="H1" s="200"/>
      <c r="I1" s="200"/>
      <c r="J1" s="200"/>
      <c r="K1" s="200"/>
      <c r="L1" s="172"/>
      <c r="M1" s="200"/>
      <c r="N1" s="200"/>
    </row>
    <row r="2" spans="1:25" s="70" customFormat="1" ht="12.75" thickBot="1">
      <c r="B2" s="200"/>
      <c r="C2" s="200"/>
      <c r="D2" s="200"/>
      <c r="E2" s="173" t="s">
        <v>0</v>
      </c>
      <c r="F2" s="469">
        <f>'様式-1-Ⅰ（建築設備）'!H2</f>
        <v>24091002</v>
      </c>
      <c r="G2" s="470"/>
      <c r="H2" s="470"/>
      <c r="I2" s="470"/>
      <c r="J2" s="470"/>
      <c r="K2" s="471"/>
      <c r="L2" s="174"/>
      <c r="M2" s="200"/>
      <c r="N2" s="200"/>
    </row>
    <row r="3" spans="1:25" s="74" customFormat="1" ht="10.5" customHeight="1">
      <c r="C3" s="71"/>
      <c r="D3" s="71"/>
      <c r="E3" s="71"/>
      <c r="G3" s="76"/>
      <c r="H3" s="72"/>
      <c r="I3" s="72"/>
      <c r="J3" s="77"/>
      <c r="K3" s="77"/>
      <c r="L3" s="77"/>
      <c r="M3" s="77"/>
      <c r="N3" s="77"/>
      <c r="O3" s="77"/>
      <c r="P3" s="77"/>
      <c r="Q3" s="73"/>
      <c r="R3" s="71"/>
      <c r="S3" s="71"/>
      <c r="U3" s="75"/>
      <c r="V3" s="75"/>
      <c r="W3" s="75"/>
      <c r="X3" s="75"/>
      <c r="Y3" s="75"/>
    </row>
    <row r="4" spans="1:25" s="70" customFormat="1" ht="23.25" customHeight="1" thickBot="1">
      <c r="A4" s="886" t="s">
        <v>230</v>
      </c>
      <c r="B4" s="886"/>
      <c r="C4" s="886"/>
      <c r="D4" s="886"/>
      <c r="E4" s="886"/>
      <c r="F4" s="886"/>
      <c r="G4" s="886"/>
      <c r="H4" s="886"/>
      <c r="I4" s="886"/>
      <c r="J4" s="886"/>
      <c r="K4" s="886"/>
      <c r="L4" s="886"/>
      <c r="M4" s="200"/>
      <c r="N4" s="200"/>
    </row>
    <row r="5" spans="1:25" s="70" customFormat="1" ht="23.25" customHeight="1" thickBot="1">
      <c r="A5" s="887" t="s">
        <v>445</v>
      </c>
      <c r="B5" s="888"/>
      <c r="C5" s="175" t="s">
        <v>231</v>
      </c>
      <c r="D5" s="876"/>
      <c r="E5" s="877"/>
      <c r="F5" s="877"/>
      <c r="G5" s="877"/>
      <c r="H5" s="878" t="s">
        <v>314</v>
      </c>
      <c r="I5" s="867"/>
      <c r="J5" s="879"/>
      <c r="K5" s="880" t="s">
        <v>85</v>
      </c>
      <c r="L5" s="891"/>
      <c r="M5" s="200"/>
      <c r="N5" s="200"/>
      <c r="P5" s="81" t="s">
        <v>311</v>
      </c>
    </row>
    <row r="6" spans="1:25" s="70" customFormat="1" ht="23.25" customHeight="1" thickBot="1">
      <c r="A6" s="889"/>
      <c r="B6" s="890"/>
      <c r="C6" s="175" t="s">
        <v>232</v>
      </c>
      <c r="D6" s="876"/>
      <c r="E6" s="877"/>
      <c r="F6" s="877"/>
      <c r="G6" s="882"/>
      <c r="H6" s="826" t="s">
        <v>315</v>
      </c>
      <c r="I6" s="833"/>
      <c r="J6" s="822"/>
      <c r="K6" s="883"/>
      <c r="L6" s="884"/>
      <c r="M6" s="200"/>
      <c r="N6" s="200"/>
      <c r="P6" s="81" t="s">
        <v>382</v>
      </c>
    </row>
    <row r="7" spans="1:25" s="70" customFormat="1" ht="23.25" customHeight="1" thickBot="1">
      <c r="A7" s="889"/>
      <c r="B7" s="890"/>
      <c r="C7" s="175" t="s">
        <v>233</v>
      </c>
      <c r="D7" s="876"/>
      <c r="E7" s="877"/>
      <c r="F7" s="877"/>
      <c r="G7" s="877"/>
      <c r="H7" s="878" t="s">
        <v>314</v>
      </c>
      <c r="I7" s="867"/>
      <c r="J7" s="879"/>
      <c r="K7" s="880" t="s">
        <v>85</v>
      </c>
      <c r="L7" s="881"/>
      <c r="M7" s="200"/>
      <c r="N7" s="200"/>
      <c r="P7" s="81"/>
    </row>
    <row r="8" spans="1:25" s="70" customFormat="1" ht="23.25" customHeight="1" thickBot="1">
      <c r="A8" s="889"/>
      <c r="B8" s="890"/>
      <c r="C8" s="175" t="s">
        <v>234</v>
      </c>
      <c r="D8" s="876"/>
      <c r="E8" s="877"/>
      <c r="F8" s="877"/>
      <c r="G8" s="882"/>
      <c r="H8" s="826" t="s">
        <v>315</v>
      </c>
      <c r="I8" s="833"/>
      <c r="J8" s="822"/>
      <c r="K8" s="883"/>
      <c r="L8" s="884"/>
      <c r="M8" s="200"/>
      <c r="N8" s="200"/>
    </row>
    <row r="9" spans="1:25" s="70" customFormat="1" ht="23.25" customHeight="1" thickBot="1">
      <c r="A9" s="889"/>
      <c r="B9" s="890"/>
      <c r="C9" s="175" t="s">
        <v>235</v>
      </c>
      <c r="D9" s="876"/>
      <c r="E9" s="877"/>
      <c r="F9" s="877"/>
      <c r="G9" s="877"/>
      <c r="H9" s="878" t="s">
        <v>314</v>
      </c>
      <c r="I9" s="867"/>
      <c r="J9" s="879"/>
      <c r="K9" s="880" t="s">
        <v>85</v>
      </c>
      <c r="L9" s="881"/>
      <c r="M9" s="200"/>
      <c r="N9" s="200"/>
    </row>
    <row r="10" spans="1:25" s="70" customFormat="1" ht="24" customHeight="1" thickBot="1">
      <c r="A10" s="889"/>
      <c r="B10" s="890"/>
      <c r="C10" s="175" t="s">
        <v>236</v>
      </c>
      <c r="D10" s="876"/>
      <c r="E10" s="877"/>
      <c r="F10" s="877"/>
      <c r="G10" s="882"/>
      <c r="H10" s="826" t="s">
        <v>315</v>
      </c>
      <c r="I10" s="833"/>
      <c r="J10" s="822"/>
      <c r="K10" s="883"/>
      <c r="L10" s="884"/>
      <c r="M10" s="200"/>
      <c r="N10" s="200"/>
    </row>
    <row r="11" spans="1:25" s="70" customFormat="1" ht="23.25" customHeight="1" thickBot="1">
      <c r="A11" s="889"/>
      <c r="B11" s="890"/>
      <c r="C11" s="175" t="s">
        <v>237</v>
      </c>
      <c r="D11" s="876"/>
      <c r="E11" s="877"/>
      <c r="F11" s="877"/>
      <c r="G11" s="877"/>
      <c r="H11" s="878" t="s">
        <v>314</v>
      </c>
      <c r="I11" s="867"/>
      <c r="J11" s="879"/>
      <c r="K11" s="880" t="s">
        <v>85</v>
      </c>
      <c r="L11" s="881"/>
      <c r="M11" s="200"/>
      <c r="N11" s="200"/>
    </row>
    <row r="12" spans="1:25" s="70" customFormat="1" ht="23.25" customHeight="1" thickBot="1">
      <c r="A12" s="889"/>
      <c r="B12" s="890"/>
      <c r="C12" s="175" t="s">
        <v>238</v>
      </c>
      <c r="D12" s="876"/>
      <c r="E12" s="877"/>
      <c r="F12" s="877"/>
      <c r="G12" s="882"/>
      <c r="H12" s="826" t="s">
        <v>315</v>
      </c>
      <c r="I12" s="833"/>
      <c r="J12" s="822"/>
      <c r="K12" s="883"/>
      <c r="L12" s="884"/>
      <c r="M12" s="200"/>
      <c r="N12" s="200"/>
    </row>
    <row r="13" spans="1:25" s="70" customFormat="1" ht="23.25" customHeight="1" thickBot="1">
      <c r="A13" s="889"/>
      <c r="B13" s="890"/>
      <c r="C13" s="175" t="s">
        <v>239</v>
      </c>
      <c r="D13" s="876"/>
      <c r="E13" s="877"/>
      <c r="F13" s="877"/>
      <c r="G13" s="877"/>
      <c r="H13" s="878" t="s">
        <v>314</v>
      </c>
      <c r="I13" s="867"/>
      <c r="J13" s="879"/>
      <c r="K13" s="880" t="s">
        <v>85</v>
      </c>
      <c r="L13" s="881"/>
      <c r="M13" s="200"/>
      <c r="N13" s="200"/>
    </row>
    <row r="14" spans="1:25" s="70" customFormat="1" ht="23.25" customHeight="1" thickBot="1">
      <c r="A14" s="889"/>
      <c r="B14" s="890"/>
      <c r="C14" s="175" t="s">
        <v>240</v>
      </c>
      <c r="D14" s="876"/>
      <c r="E14" s="877"/>
      <c r="F14" s="877"/>
      <c r="G14" s="882"/>
      <c r="H14" s="826" t="s">
        <v>315</v>
      </c>
      <c r="I14" s="833"/>
      <c r="J14" s="822"/>
      <c r="K14" s="883"/>
      <c r="L14" s="884"/>
      <c r="M14" s="200"/>
      <c r="N14" s="200"/>
    </row>
    <row r="15" spans="1:25" s="70" customFormat="1" ht="23.25" customHeight="1" thickBot="1">
      <c r="A15" s="889"/>
      <c r="B15" s="890"/>
      <c r="C15" s="175" t="s">
        <v>241</v>
      </c>
      <c r="D15" s="876"/>
      <c r="E15" s="877"/>
      <c r="F15" s="877"/>
      <c r="G15" s="877"/>
      <c r="H15" s="878" t="s">
        <v>314</v>
      </c>
      <c r="I15" s="867"/>
      <c r="J15" s="879"/>
      <c r="K15" s="880" t="s">
        <v>85</v>
      </c>
      <c r="L15" s="881"/>
      <c r="M15" s="200"/>
      <c r="N15" s="200"/>
    </row>
    <row r="16" spans="1:25" s="70" customFormat="1" ht="23.25" customHeight="1" thickBot="1">
      <c r="A16" s="889"/>
      <c r="B16" s="890"/>
      <c r="C16" s="175" t="s">
        <v>242</v>
      </c>
      <c r="D16" s="876"/>
      <c r="E16" s="877"/>
      <c r="F16" s="877"/>
      <c r="G16" s="882"/>
      <c r="H16" s="826" t="s">
        <v>315</v>
      </c>
      <c r="I16" s="833"/>
      <c r="J16" s="822"/>
      <c r="K16" s="883"/>
      <c r="L16" s="884"/>
    </row>
    <row r="17" spans="1:14" s="70" customFormat="1" ht="23.25" customHeight="1" thickBot="1">
      <c r="A17" s="889"/>
      <c r="B17" s="890"/>
      <c r="C17" s="175" t="s">
        <v>243</v>
      </c>
      <c r="D17" s="876"/>
      <c r="E17" s="877"/>
      <c r="F17" s="877"/>
      <c r="G17" s="877"/>
      <c r="H17" s="878" t="s">
        <v>314</v>
      </c>
      <c r="I17" s="867"/>
      <c r="J17" s="879"/>
      <c r="K17" s="880" t="s">
        <v>85</v>
      </c>
      <c r="L17" s="881"/>
      <c r="M17" s="200"/>
      <c r="N17" s="200"/>
    </row>
    <row r="18" spans="1:14" s="70" customFormat="1" ht="23.25" customHeight="1" thickBot="1">
      <c r="A18" s="889"/>
      <c r="B18" s="890"/>
      <c r="C18" s="175" t="s">
        <v>244</v>
      </c>
      <c r="D18" s="876"/>
      <c r="E18" s="877"/>
      <c r="F18" s="877"/>
      <c r="G18" s="882"/>
      <c r="H18" s="826" t="s">
        <v>315</v>
      </c>
      <c r="I18" s="833"/>
      <c r="J18" s="822"/>
      <c r="K18" s="883"/>
      <c r="L18" s="884"/>
      <c r="M18" s="200"/>
      <c r="N18" s="200"/>
    </row>
    <row r="19" spans="1:14" s="70" customFormat="1" ht="23.25" customHeight="1" thickBot="1">
      <c r="A19" s="889"/>
      <c r="B19" s="890"/>
      <c r="C19" s="175" t="s">
        <v>245</v>
      </c>
      <c r="D19" s="876"/>
      <c r="E19" s="877"/>
      <c r="F19" s="877"/>
      <c r="G19" s="877"/>
      <c r="H19" s="878" t="s">
        <v>314</v>
      </c>
      <c r="I19" s="867"/>
      <c r="J19" s="879"/>
      <c r="K19" s="880" t="s">
        <v>85</v>
      </c>
      <c r="L19" s="881"/>
      <c r="M19" s="200"/>
      <c r="N19" s="200"/>
    </row>
    <row r="20" spans="1:14" s="70" customFormat="1" ht="23.25" customHeight="1" thickBot="1">
      <c r="A20" s="889"/>
      <c r="B20" s="890"/>
      <c r="C20" s="175" t="s">
        <v>246</v>
      </c>
      <c r="D20" s="876"/>
      <c r="E20" s="877"/>
      <c r="F20" s="877"/>
      <c r="G20" s="882"/>
      <c r="H20" s="826" t="s">
        <v>315</v>
      </c>
      <c r="I20" s="833"/>
      <c r="J20" s="822"/>
      <c r="K20" s="883"/>
      <c r="L20" s="884"/>
    </row>
    <row r="21" spans="1:14" s="70" customFormat="1" ht="23.25" customHeight="1" thickBot="1">
      <c r="A21" s="889"/>
      <c r="B21" s="890"/>
      <c r="C21" s="175" t="s">
        <v>247</v>
      </c>
      <c r="D21" s="876"/>
      <c r="E21" s="877"/>
      <c r="F21" s="877"/>
      <c r="G21" s="877"/>
      <c r="H21" s="878" t="s">
        <v>314</v>
      </c>
      <c r="I21" s="867"/>
      <c r="J21" s="879"/>
      <c r="K21" s="880" t="s">
        <v>85</v>
      </c>
      <c r="L21" s="881"/>
      <c r="M21" s="200"/>
      <c r="N21" s="200"/>
    </row>
    <row r="22" spans="1:14" s="70" customFormat="1" ht="23.25" customHeight="1" thickBot="1">
      <c r="A22" s="889"/>
      <c r="B22" s="890"/>
      <c r="C22" s="175" t="s">
        <v>248</v>
      </c>
      <c r="D22" s="876"/>
      <c r="E22" s="877"/>
      <c r="F22" s="877"/>
      <c r="G22" s="882"/>
      <c r="H22" s="826" t="s">
        <v>315</v>
      </c>
      <c r="I22" s="833"/>
      <c r="J22" s="822"/>
      <c r="K22" s="883"/>
      <c r="L22" s="884"/>
      <c r="M22" s="200"/>
      <c r="N22" s="200"/>
    </row>
    <row r="23" spans="1:14" s="70" customFormat="1" ht="23.25" customHeight="1" thickBot="1">
      <c r="A23" s="889"/>
      <c r="B23" s="890"/>
      <c r="C23" s="175" t="s">
        <v>249</v>
      </c>
      <c r="D23" s="876"/>
      <c r="E23" s="877"/>
      <c r="F23" s="877"/>
      <c r="G23" s="877"/>
      <c r="H23" s="878" t="s">
        <v>314</v>
      </c>
      <c r="I23" s="867"/>
      <c r="J23" s="879"/>
      <c r="K23" s="880" t="s">
        <v>85</v>
      </c>
      <c r="L23" s="881"/>
      <c r="M23" s="200"/>
      <c r="N23" s="200"/>
    </row>
    <row r="24" spans="1:14" s="70" customFormat="1" ht="23.25" customHeight="1" thickBot="1">
      <c r="A24" s="889"/>
      <c r="B24" s="890"/>
      <c r="C24" s="175" t="s">
        <v>250</v>
      </c>
      <c r="D24" s="876"/>
      <c r="E24" s="877"/>
      <c r="F24" s="877"/>
      <c r="G24" s="882"/>
      <c r="H24" s="826" t="s">
        <v>315</v>
      </c>
      <c r="I24" s="833"/>
      <c r="J24" s="822"/>
      <c r="K24" s="883"/>
      <c r="L24" s="884"/>
      <c r="M24" s="200"/>
      <c r="N24" s="200"/>
    </row>
    <row r="25" spans="1:14" s="70" customFormat="1" ht="23.25" customHeight="1" thickBot="1">
      <c r="A25" s="889"/>
      <c r="B25" s="890"/>
      <c r="C25" s="175" t="s">
        <v>251</v>
      </c>
      <c r="D25" s="876"/>
      <c r="E25" s="877"/>
      <c r="F25" s="877"/>
      <c r="G25" s="877"/>
      <c r="H25" s="878" t="s">
        <v>314</v>
      </c>
      <c r="I25" s="867"/>
      <c r="J25" s="879"/>
      <c r="K25" s="880" t="s">
        <v>85</v>
      </c>
      <c r="L25" s="881"/>
      <c r="M25" s="200"/>
      <c r="N25" s="200"/>
    </row>
    <row r="26" spans="1:14" s="70" customFormat="1" ht="23.25" customHeight="1" thickBot="1">
      <c r="A26" s="889"/>
      <c r="B26" s="890"/>
      <c r="C26" s="175" t="s">
        <v>252</v>
      </c>
      <c r="D26" s="876"/>
      <c r="E26" s="877"/>
      <c r="F26" s="877"/>
      <c r="G26" s="882"/>
      <c r="H26" s="826" t="s">
        <v>315</v>
      </c>
      <c r="I26" s="833"/>
      <c r="J26" s="822"/>
      <c r="K26" s="883"/>
      <c r="L26" s="884"/>
    </row>
    <row r="27" spans="1:14" s="70" customFormat="1" ht="23.25" customHeight="1" thickBot="1">
      <c r="A27" s="889"/>
      <c r="B27" s="890"/>
      <c r="C27" s="175" t="s">
        <v>253</v>
      </c>
      <c r="D27" s="876"/>
      <c r="E27" s="877"/>
      <c r="F27" s="877"/>
      <c r="G27" s="877"/>
      <c r="H27" s="878" t="s">
        <v>314</v>
      </c>
      <c r="I27" s="867"/>
      <c r="J27" s="879"/>
      <c r="K27" s="880" t="s">
        <v>85</v>
      </c>
      <c r="L27" s="881"/>
      <c r="M27" s="200"/>
      <c r="N27" s="200"/>
    </row>
    <row r="28" spans="1:14" s="70" customFormat="1" ht="23.25" customHeight="1" thickBot="1">
      <c r="A28" s="889"/>
      <c r="B28" s="890"/>
      <c r="C28" s="175" t="s">
        <v>254</v>
      </c>
      <c r="D28" s="876"/>
      <c r="E28" s="877"/>
      <c r="F28" s="877"/>
      <c r="G28" s="882"/>
      <c r="H28" s="826" t="s">
        <v>315</v>
      </c>
      <c r="I28" s="833"/>
      <c r="J28" s="822"/>
      <c r="K28" s="883"/>
      <c r="L28" s="884"/>
      <c r="M28" s="200"/>
      <c r="N28" s="200"/>
    </row>
    <row r="29" spans="1:14" s="70" customFormat="1" ht="23.25" customHeight="1" thickBot="1">
      <c r="A29" s="889"/>
      <c r="B29" s="890"/>
      <c r="C29" s="175" t="s">
        <v>255</v>
      </c>
      <c r="D29" s="876"/>
      <c r="E29" s="877"/>
      <c r="F29" s="877"/>
      <c r="G29" s="877"/>
      <c r="H29" s="878" t="s">
        <v>314</v>
      </c>
      <c r="I29" s="867"/>
      <c r="J29" s="879"/>
      <c r="K29" s="880" t="s">
        <v>85</v>
      </c>
      <c r="L29" s="881"/>
      <c r="M29" s="200"/>
      <c r="N29" s="200"/>
    </row>
    <row r="30" spans="1:14" s="70" customFormat="1" ht="23.25" customHeight="1" thickBot="1">
      <c r="A30" s="889"/>
      <c r="B30" s="890"/>
      <c r="C30" s="175" t="s">
        <v>256</v>
      </c>
      <c r="D30" s="876"/>
      <c r="E30" s="877"/>
      <c r="F30" s="877"/>
      <c r="G30" s="882"/>
      <c r="H30" s="826" t="s">
        <v>315</v>
      </c>
      <c r="I30" s="833"/>
      <c r="J30" s="822"/>
      <c r="K30" s="883"/>
      <c r="L30" s="884"/>
      <c r="M30" s="200"/>
      <c r="N30" s="200"/>
    </row>
    <row r="31" spans="1:14" s="70" customFormat="1" ht="23.25" customHeight="1" thickBot="1">
      <c r="A31" s="889"/>
      <c r="B31" s="890"/>
      <c r="C31" s="175" t="s">
        <v>257</v>
      </c>
      <c r="D31" s="876"/>
      <c r="E31" s="877"/>
      <c r="F31" s="877"/>
      <c r="G31" s="877"/>
      <c r="H31" s="878" t="s">
        <v>314</v>
      </c>
      <c r="I31" s="867"/>
      <c r="J31" s="879"/>
      <c r="K31" s="880" t="s">
        <v>85</v>
      </c>
      <c r="L31" s="881"/>
      <c r="M31" s="200"/>
      <c r="N31" s="200"/>
    </row>
    <row r="32" spans="1:14" s="70" customFormat="1" ht="23.25" customHeight="1" thickBot="1">
      <c r="A32" s="889"/>
      <c r="B32" s="890"/>
      <c r="C32" s="175" t="s">
        <v>258</v>
      </c>
      <c r="D32" s="876"/>
      <c r="E32" s="877"/>
      <c r="F32" s="877"/>
      <c r="G32" s="882"/>
      <c r="H32" s="826" t="s">
        <v>315</v>
      </c>
      <c r="I32" s="833"/>
      <c r="J32" s="822"/>
      <c r="K32" s="883"/>
      <c r="L32" s="884"/>
    </row>
    <row r="33" spans="1:14" s="70" customFormat="1" ht="23.25" customHeight="1" thickBot="1">
      <c r="A33" s="889"/>
      <c r="B33" s="890"/>
      <c r="C33" s="175" t="s">
        <v>259</v>
      </c>
      <c r="D33" s="876"/>
      <c r="E33" s="877"/>
      <c r="F33" s="877"/>
      <c r="G33" s="877"/>
      <c r="H33" s="878" t="s">
        <v>314</v>
      </c>
      <c r="I33" s="867"/>
      <c r="J33" s="879"/>
      <c r="K33" s="880" t="s">
        <v>85</v>
      </c>
      <c r="L33" s="881"/>
      <c r="M33" s="200"/>
      <c r="N33" s="200"/>
    </row>
    <row r="34" spans="1:14" s="70" customFormat="1" ht="23.25" customHeight="1" thickBot="1">
      <c r="A34" s="889"/>
      <c r="B34" s="890"/>
      <c r="C34" s="175" t="s">
        <v>260</v>
      </c>
      <c r="D34" s="876"/>
      <c r="E34" s="877"/>
      <c r="F34" s="877"/>
      <c r="G34" s="882"/>
      <c r="H34" s="826" t="s">
        <v>315</v>
      </c>
      <c r="I34" s="833"/>
      <c r="J34" s="822"/>
      <c r="K34" s="883"/>
      <c r="L34" s="884"/>
      <c r="M34" s="200"/>
      <c r="N34" s="200"/>
    </row>
    <row r="35" spans="1:14" s="70" customFormat="1" ht="23.25" customHeight="1" thickBot="1">
      <c r="A35" s="889"/>
      <c r="B35" s="890"/>
      <c r="C35" s="175" t="s">
        <v>261</v>
      </c>
      <c r="D35" s="876"/>
      <c r="E35" s="877"/>
      <c r="F35" s="877"/>
      <c r="G35" s="877"/>
      <c r="H35" s="878" t="s">
        <v>314</v>
      </c>
      <c r="I35" s="867"/>
      <c r="J35" s="879"/>
      <c r="K35" s="880" t="s">
        <v>85</v>
      </c>
      <c r="L35" s="881"/>
      <c r="M35" s="200"/>
      <c r="N35" s="200"/>
    </row>
    <row r="36" spans="1:14" s="70" customFormat="1" ht="23.25" customHeight="1" thickBot="1">
      <c r="A36" s="889"/>
      <c r="B36" s="890"/>
      <c r="C36" s="175" t="s">
        <v>262</v>
      </c>
      <c r="D36" s="876"/>
      <c r="E36" s="877"/>
      <c r="F36" s="877"/>
      <c r="G36" s="882"/>
      <c r="H36" s="826" t="s">
        <v>315</v>
      </c>
      <c r="I36" s="833"/>
      <c r="J36" s="822"/>
      <c r="K36" s="883"/>
      <c r="L36" s="884"/>
      <c r="M36" s="200"/>
      <c r="N36" s="200"/>
    </row>
    <row r="37" spans="1:14" s="70" customFormat="1" ht="23.25" customHeight="1" thickBot="1">
      <c r="A37" s="889"/>
      <c r="B37" s="890"/>
      <c r="C37" s="175" t="s">
        <v>263</v>
      </c>
      <c r="D37" s="876"/>
      <c r="E37" s="877"/>
      <c r="F37" s="877"/>
      <c r="G37" s="877"/>
      <c r="H37" s="878" t="s">
        <v>314</v>
      </c>
      <c r="I37" s="867"/>
      <c r="J37" s="879"/>
      <c r="K37" s="880" t="s">
        <v>85</v>
      </c>
      <c r="L37" s="881"/>
      <c r="M37" s="200"/>
      <c r="N37" s="200"/>
    </row>
    <row r="38" spans="1:14" s="70" customFormat="1" ht="23.25" customHeight="1" thickBot="1">
      <c r="A38" s="889"/>
      <c r="B38" s="890"/>
      <c r="C38" s="187" t="s">
        <v>264</v>
      </c>
      <c r="D38" s="876"/>
      <c r="E38" s="877"/>
      <c r="F38" s="877"/>
      <c r="G38" s="882"/>
      <c r="H38" s="826" t="s">
        <v>315</v>
      </c>
      <c r="I38" s="833"/>
      <c r="J38" s="822"/>
      <c r="K38" s="883"/>
      <c r="L38" s="884"/>
    </row>
    <row r="39" spans="1:14" s="70" customFormat="1" ht="31.5" customHeight="1">
      <c r="A39" s="188"/>
      <c r="B39" s="189"/>
      <c r="C39" s="869"/>
      <c r="D39" s="870"/>
      <c r="E39" s="870"/>
      <c r="F39" s="870"/>
      <c r="G39" s="871"/>
      <c r="H39" s="872" t="s">
        <v>317</v>
      </c>
      <c r="I39" s="872"/>
      <c r="J39" s="873"/>
      <c r="K39" s="874">
        <f>K6+K8+K10+K12+K14+K16+K18+K20+K22+K24+K26+K28+K30+K32+K34+K36+K38</f>
        <v>0</v>
      </c>
      <c r="L39" s="875"/>
    </row>
    <row r="40" spans="1:14" s="70" customFormat="1" ht="23.25" customHeight="1" thickBot="1">
      <c r="A40" s="258"/>
      <c r="B40" s="258"/>
      <c r="C40" s="190"/>
      <c r="D40" s="259"/>
      <c r="E40" s="260"/>
      <c r="F40" s="260"/>
      <c r="G40" s="260"/>
      <c r="H40" s="260"/>
      <c r="I40" s="260"/>
      <c r="J40" s="261"/>
      <c r="K40" s="199"/>
      <c r="L40" s="199"/>
    </row>
    <row r="41" spans="1:14" s="178" customFormat="1" ht="12" customHeight="1" thickBot="1">
      <c r="A41" s="176" t="s">
        <v>30</v>
      </c>
      <c r="B41" s="177"/>
      <c r="C41" s="178" t="s">
        <v>32</v>
      </c>
      <c r="G41" s="179"/>
    </row>
    <row r="42" spans="1:14" s="178" customFormat="1" ht="12" customHeight="1">
      <c r="A42" s="180" t="s">
        <v>33</v>
      </c>
      <c r="B42" s="275" t="s">
        <v>468</v>
      </c>
    </row>
    <row r="43" spans="1:14" s="178" customFormat="1" ht="12" customHeight="1">
      <c r="A43" s="180"/>
    </row>
    <row r="44" spans="1:14" s="178" customFormat="1" ht="10.5">
      <c r="A44" s="180"/>
    </row>
    <row r="45" spans="1:14" s="178" customFormat="1" ht="10.5">
      <c r="A45" s="180"/>
    </row>
    <row r="46" spans="1:14" s="70" customFormat="1" ht="12">
      <c r="A46" s="181"/>
      <c r="B46" s="182"/>
      <c r="C46" s="182"/>
      <c r="D46" s="183"/>
      <c r="E46" s="183"/>
      <c r="F46" s="183"/>
      <c r="G46" s="183"/>
      <c r="H46" s="183"/>
      <c r="I46" s="183"/>
      <c r="J46" s="183"/>
      <c r="K46" s="183"/>
      <c r="L46" s="183"/>
    </row>
    <row r="85" spans="1:14" s="70" customFormat="1" hidden="1">
      <c r="A85"/>
      <c r="B85"/>
      <c r="C85"/>
      <c r="D85"/>
      <c r="E85"/>
      <c r="F85"/>
      <c r="G85"/>
      <c r="H85"/>
      <c r="I85"/>
      <c r="J85"/>
      <c r="K85"/>
      <c r="L85"/>
      <c r="M85"/>
      <c r="N85"/>
    </row>
    <row r="86" spans="1:14" hidden="1"/>
    <row r="87" spans="1:14" s="70" customFormat="1" hidden="1">
      <c r="A87"/>
      <c r="B87"/>
      <c r="C87"/>
      <c r="D87"/>
      <c r="E87"/>
      <c r="F87"/>
      <c r="G87"/>
      <c r="H87"/>
      <c r="I87"/>
      <c r="J87"/>
      <c r="K87"/>
      <c r="L87"/>
      <c r="M87"/>
      <c r="N87"/>
    </row>
    <row r="88" spans="1:14" s="70" customFormat="1" hidden="1">
      <c r="A88"/>
      <c r="B88"/>
      <c r="C88"/>
      <c r="D88"/>
      <c r="E88"/>
      <c r="F88"/>
      <c r="G88"/>
      <c r="H88"/>
      <c r="I88"/>
      <c r="J88"/>
      <c r="K88"/>
      <c r="L88"/>
      <c r="M88"/>
      <c r="N88"/>
    </row>
    <row r="89" spans="1:14" s="70" customFormat="1" hidden="1">
      <c r="A89"/>
      <c r="B89"/>
      <c r="C89"/>
      <c r="D89"/>
      <c r="E89"/>
      <c r="F89"/>
      <c r="G89"/>
      <c r="H89"/>
      <c r="I89"/>
      <c r="J89"/>
      <c r="K89"/>
      <c r="L89"/>
      <c r="M89"/>
      <c r="N89"/>
    </row>
    <row r="90" spans="1:14" s="70" customFormat="1" hidden="1">
      <c r="A90"/>
      <c r="B90"/>
      <c r="C90"/>
      <c r="D90"/>
      <c r="E90"/>
      <c r="F90"/>
      <c r="G90"/>
      <c r="H90"/>
      <c r="I90"/>
      <c r="J90"/>
      <c r="K90"/>
      <c r="L90"/>
      <c r="M90"/>
      <c r="N90"/>
    </row>
    <row r="91" spans="1:14" s="70" customFormat="1" hidden="1">
      <c r="A91"/>
      <c r="B91"/>
      <c r="C91"/>
      <c r="D91"/>
      <c r="E91"/>
      <c r="F91"/>
      <c r="G91"/>
      <c r="H91"/>
      <c r="I91"/>
      <c r="J91"/>
      <c r="K91"/>
      <c r="L91"/>
      <c r="M91"/>
      <c r="N91"/>
    </row>
    <row r="92" spans="1:14" s="70" customFormat="1" hidden="1">
      <c r="A92"/>
      <c r="B92"/>
      <c r="C92"/>
      <c r="D92"/>
      <c r="E92"/>
      <c r="F92"/>
      <c r="G92"/>
      <c r="H92"/>
      <c r="I92"/>
      <c r="J92"/>
      <c r="K92"/>
      <c r="L92"/>
      <c r="M92"/>
      <c r="N92"/>
    </row>
    <row r="93" spans="1:14" s="70" customFormat="1" hidden="1">
      <c r="A93"/>
      <c r="B93"/>
      <c r="C93"/>
      <c r="D93"/>
      <c r="E93"/>
      <c r="F93"/>
      <c r="G93"/>
      <c r="H93"/>
      <c r="I93"/>
      <c r="J93"/>
      <c r="K93"/>
      <c r="L93"/>
      <c r="M93"/>
      <c r="N93"/>
    </row>
    <row r="94" spans="1:14" s="70" customFormat="1" hidden="1">
      <c r="A94"/>
      <c r="B94"/>
      <c r="C94"/>
      <c r="D94"/>
      <c r="E94"/>
      <c r="F94"/>
      <c r="G94"/>
      <c r="H94"/>
      <c r="I94"/>
      <c r="J94"/>
      <c r="K94"/>
      <c r="L94"/>
      <c r="M94"/>
      <c r="N94"/>
    </row>
    <row r="95" spans="1:14" s="70" customFormat="1" hidden="1">
      <c r="A95"/>
      <c r="B95"/>
      <c r="C95"/>
      <c r="D95"/>
      <c r="E95"/>
      <c r="F95"/>
      <c r="G95"/>
      <c r="H95"/>
      <c r="I95"/>
      <c r="J95"/>
      <c r="K95"/>
      <c r="L95"/>
      <c r="M95"/>
      <c r="N95"/>
    </row>
    <row r="96" spans="1:14" s="70" customFormat="1" hidden="1">
      <c r="A96"/>
      <c r="B96"/>
      <c r="C96"/>
      <c r="D96"/>
      <c r="E96"/>
      <c r="F96"/>
      <c r="G96"/>
      <c r="H96"/>
      <c r="I96"/>
      <c r="J96"/>
      <c r="K96"/>
      <c r="L96"/>
      <c r="M96"/>
      <c r="N96"/>
    </row>
    <row r="97" spans="1:14" s="70" customFormat="1" hidden="1">
      <c r="A97"/>
      <c r="B97"/>
      <c r="C97"/>
      <c r="D97"/>
      <c r="E97"/>
      <c r="F97"/>
      <c r="G97"/>
      <c r="H97"/>
      <c r="I97"/>
      <c r="J97"/>
      <c r="K97"/>
      <c r="L97"/>
      <c r="M97"/>
      <c r="N97"/>
    </row>
    <row r="98" spans="1:14" s="70" customFormat="1" hidden="1">
      <c r="A98"/>
      <c r="B98"/>
      <c r="C98"/>
      <c r="D98"/>
      <c r="E98"/>
      <c r="F98"/>
      <c r="G98"/>
      <c r="H98"/>
      <c r="I98"/>
      <c r="J98"/>
      <c r="K98"/>
      <c r="L98"/>
      <c r="M98"/>
      <c r="N98"/>
    </row>
    <row r="99" spans="1:14" s="70" customFormat="1" hidden="1">
      <c r="A99"/>
      <c r="B99"/>
      <c r="C99"/>
      <c r="D99"/>
      <c r="E99"/>
      <c r="F99"/>
      <c r="G99"/>
      <c r="H99"/>
      <c r="I99"/>
      <c r="J99"/>
      <c r="K99"/>
      <c r="L99"/>
      <c r="M99"/>
      <c r="N99"/>
    </row>
    <row r="100" spans="1:14" s="70" customFormat="1" hidden="1">
      <c r="A100"/>
      <c r="B100"/>
      <c r="C100"/>
      <c r="D100"/>
      <c r="E100"/>
      <c r="F100"/>
      <c r="G100"/>
      <c r="H100"/>
      <c r="I100"/>
      <c r="J100"/>
      <c r="K100"/>
      <c r="L100"/>
      <c r="M100"/>
      <c r="N100"/>
    </row>
    <row r="101" spans="1:14" s="70" customFormat="1" hidden="1">
      <c r="A101"/>
      <c r="B101"/>
      <c r="C101"/>
      <c r="D101"/>
      <c r="E101"/>
      <c r="F101"/>
      <c r="G101"/>
      <c r="H101"/>
      <c r="I101"/>
      <c r="J101"/>
      <c r="K101"/>
      <c r="L101"/>
      <c r="M101"/>
      <c r="N101"/>
    </row>
    <row r="102" spans="1:14" s="70" customFormat="1" hidden="1">
      <c r="A102"/>
      <c r="B102"/>
      <c r="C102"/>
      <c r="D102"/>
      <c r="E102"/>
      <c r="F102"/>
      <c r="G102"/>
      <c r="H102"/>
      <c r="I102"/>
      <c r="J102"/>
      <c r="K102"/>
      <c r="L102"/>
      <c r="M102"/>
      <c r="N102"/>
    </row>
    <row r="103" spans="1:14" s="70" customFormat="1" hidden="1">
      <c r="A103"/>
      <c r="B103"/>
      <c r="C103"/>
      <c r="D103"/>
      <c r="E103"/>
      <c r="F103"/>
      <c r="G103"/>
      <c r="H103"/>
      <c r="I103"/>
      <c r="J103"/>
      <c r="K103"/>
      <c r="L103"/>
      <c r="M103"/>
      <c r="N103"/>
    </row>
    <row r="104" spans="1:14" s="70" customFormat="1" hidden="1">
      <c r="A104"/>
      <c r="B104"/>
      <c r="C104"/>
      <c r="D104"/>
      <c r="E104"/>
      <c r="F104"/>
      <c r="G104"/>
      <c r="H104"/>
      <c r="I104"/>
      <c r="J104"/>
      <c r="K104"/>
      <c r="L104"/>
      <c r="M104"/>
      <c r="N104"/>
    </row>
    <row r="105" spans="1:14" s="70" customFormat="1" hidden="1">
      <c r="A105"/>
      <c r="B105"/>
      <c r="C105"/>
      <c r="D105"/>
      <c r="E105"/>
      <c r="F105"/>
      <c r="G105"/>
      <c r="H105"/>
      <c r="I105"/>
      <c r="J105"/>
      <c r="K105"/>
      <c r="L105"/>
      <c r="M105"/>
      <c r="N105"/>
    </row>
    <row r="106" spans="1:14" s="70" customFormat="1" hidden="1">
      <c r="A106"/>
      <c r="B106"/>
      <c r="C106"/>
      <c r="D106"/>
      <c r="E106"/>
      <c r="F106"/>
      <c r="G106"/>
      <c r="H106"/>
      <c r="I106"/>
      <c r="J106"/>
      <c r="K106"/>
      <c r="L106"/>
      <c r="M106"/>
      <c r="N106"/>
    </row>
    <row r="107" spans="1:14" s="70" customFormat="1" hidden="1">
      <c r="A107"/>
      <c r="B107"/>
      <c r="C107"/>
      <c r="D107"/>
      <c r="E107"/>
      <c r="F107"/>
      <c r="G107"/>
      <c r="H107"/>
      <c r="I107"/>
      <c r="J107"/>
      <c r="K107"/>
      <c r="L107"/>
      <c r="M107"/>
      <c r="N107"/>
    </row>
    <row r="108" spans="1:14" s="70" customFormat="1" hidden="1">
      <c r="A108"/>
      <c r="B108"/>
      <c r="C108"/>
      <c r="D108"/>
      <c r="E108"/>
      <c r="F108"/>
      <c r="G108"/>
      <c r="H108"/>
      <c r="I108"/>
      <c r="J108"/>
      <c r="K108"/>
      <c r="L108"/>
      <c r="M108"/>
      <c r="N108"/>
    </row>
    <row r="109" spans="1:14" s="70" customFormat="1" hidden="1">
      <c r="A109"/>
      <c r="B109"/>
      <c r="C109"/>
      <c r="D109"/>
      <c r="E109"/>
      <c r="F109"/>
      <c r="G109"/>
      <c r="H109"/>
      <c r="I109"/>
      <c r="J109"/>
      <c r="K109"/>
      <c r="L109"/>
      <c r="M109"/>
      <c r="N109"/>
    </row>
    <row r="110" spans="1:14" s="70" customFormat="1" hidden="1">
      <c r="A110"/>
      <c r="B110"/>
      <c r="C110"/>
      <c r="D110"/>
      <c r="E110"/>
      <c r="F110"/>
      <c r="G110"/>
      <c r="H110"/>
      <c r="I110"/>
      <c r="J110"/>
      <c r="K110"/>
      <c r="L110"/>
      <c r="M110"/>
      <c r="N110"/>
    </row>
    <row r="111" spans="1:14" s="70" customFormat="1" hidden="1">
      <c r="A111"/>
      <c r="B111"/>
      <c r="C111"/>
      <c r="D111"/>
      <c r="E111"/>
      <c r="F111"/>
      <c r="G111"/>
      <c r="H111"/>
      <c r="I111"/>
      <c r="J111"/>
      <c r="K111"/>
      <c r="L111"/>
      <c r="M111"/>
      <c r="N111"/>
    </row>
    <row r="112" spans="1:14" s="70" customFormat="1" hidden="1">
      <c r="A112"/>
      <c r="B112"/>
      <c r="C112"/>
      <c r="D112"/>
      <c r="E112"/>
      <c r="F112"/>
      <c r="G112"/>
      <c r="H112"/>
      <c r="I112"/>
      <c r="J112"/>
      <c r="K112"/>
      <c r="L112"/>
      <c r="M112"/>
      <c r="N112"/>
    </row>
    <row r="113" spans="1:14" s="70" customFormat="1" hidden="1">
      <c r="A113"/>
      <c r="B113"/>
      <c r="C113"/>
      <c r="D113"/>
      <c r="E113"/>
      <c r="F113"/>
      <c r="G113"/>
      <c r="H113"/>
      <c r="I113"/>
      <c r="J113"/>
      <c r="K113"/>
      <c r="L113"/>
      <c r="M113"/>
      <c r="N113"/>
    </row>
    <row r="114" spans="1:14" s="70" customFormat="1" hidden="1">
      <c r="A114"/>
      <c r="B114"/>
      <c r="C114"/>
      <c r="D114"/>
      <c r="E114"/>
      <c r="F114"/>
      <c r="G114"/>
      <c r="H114"/>
      <c r="I114"/>
      <c r="J114"/>
      <c r="K114"/>
      <c r="L114"/>
      <c r="M114"/>
      <c r="N114"/>
    </row>
    <row r="115" spans="1:14" s="70" customFormat="1" hidden="1">
      <c r="A115"/>
      <c r="B115"/>
      <c r="C115"/>
      <c r="D115"/>
      <c r="E115"/>
      <c r="F115"/>
      <c r="G115"/>
      <c r="H115"/>
      <c r="I115"/>
      <c r="J115"/>
      <c r="K115"/>
      <c r="L115"/>
      <c r="M115"/>
      <c r="N115"/>
    </row>
    <row r="116" spans="1:14" s="70" customFormat="1" hidden="1">
      <c r="A116"/>
      <c r="B116"/>
      <c r="C116"/>
      <c r="D116"/>
      <c r="E116"/>
      <c r="F116"/>
      <c r="G116"/>
      <c r="H116"/>
      <c r="I116"/>
      <c r="J116"/>
      <c r="K116"/>
      <c r="L116"/>
      <c r="M116"/>
      <c r="N116"/>
    </row>
    <row r="117" spans="1:14" s="70" customFormat="1" hidden="1">
      <c r="A117"/>
      <c r="B117"/>
      <c r="C117"/>
      <c r="D117"/>
      <c r="E117"/>
      <c r="F117"/>
      <c r="G117"/>
      <c r="H117"/>
      <c r="I117"/>
      <c r="J117"/>
      <c r="K117"/>
      <c r="L117"/>
      <c r="M117"/>
      <c r="N117"/>
    </row>
    <row r="118" spans="1:14" s="70" customFormat="1" hidden="1">
      <c r="A118"/>
      <c r="B118"/>
      <c r="C118"/>
      <c r="D118"/>
      <c r="E118"/>
      <c r="F118"/>
      <c r="G118"/>
      <c r="H118"/>
      <c r="I118"/>
      <c r="J118"/>
      <c r="K118"/>
      <c r="L118"/>
      <c r="M118"/>
      <c r="N118"/>
    </row>
    <row r="119" spans="1:14" s="70" customFormat="1" hidden="1">
      <c r="A119"/>
      <c r="B119"/>
      <c r="C119"/>
      <c r="D119"/>
      <c r="E119"/>
      <c r="F119"/>
      <c r="G119"/>
      <c r="H119"/>
      <c r="I119"/>
      <c r="J119"/>
      <c r="K119"/>
      <c r="L119"/>
      <c r="M119"/>
      <c r="N119"/>
    </row>
    <row r="120" spans="1:14" s="70" customFormat="1" hidden="1">
      <c r="A120"/>
      <c r="B120"/>
      <c r="C120"/>
      <c r="D120"/>
      <c r="E120"/>
      <c r="F120"/>
      <c r="G120"/>
      <c r="H120"/>
      <c r="I120"/>
      <c r="J120"/>
      <c r="K120"/>
      <c r="L120"/>
      <c r="M120"/>
      <c r="N120"/>
    </row>
    <row r="121" spans="1:14" s="70" customFormat="1" hidden="1">
      <c r="A121"/>
      <c r="B121"/>
      <c r="C121"/>
      <c r="D121"/>
      <c r="E121"/>
      <c r="F121"/>
      <c r="G121"/>
      <c r="H121"/>
      <c r="I121"/>
      <c r="J121"/>
      <c r="K121"/>
      <c r="L121"/>
      <c r="M121"/>
      <c r="N121"/>
    </row>
    <row r="122" spans="1:14" s="70" customFormat="1" hidden="1">
      <c r="A122"/>
      <c r="B122"/>
      <c r="C122"/>
      <c r="D122"/>
      <c r="E122"/>
      <c r="F122"/>
      <c r="G122"/>
      <c r="H122"/>
      <c r="I122"/>
      <c r="J122"/>
      <c r="K122"/>
      <c r="L122"/>
      <c r="M122"/>
      <c r="N122"/>
    </row>
    <row r="123" spans="1:14" s="70" customFormat="1" hidden="1">
      <c r="A123"/>
      <c r="B123"/>
      <c r="C123"/>
      <c r="D123"/>
      <c r="E123"/>
      <c r="F123"/>
      <c r="G123"/>
      <c r="H123"/>
      <c r="I123"/>
      <c r="J123"/>
      <c r="K123"/>
      <c r="L123"/>
      <c r="M123"/>
      <c r="N123"/>
    </row>
    <row r="124" spans="1:14" s="70" customFormat="1" hidden="1">
      <c r="A124"/>
      <c r="B124"/>
      <c r="C124"/>
      <c r="D124"/>
      <c r="E124"/>
      <c r="F124"/>
      <c r="G124"/>
      <c r="H124"/>
      <c r="I124"/>
      <c r="J124"/>
      <c r="K124"/>
      <c r="L124"/>
      <c r="M124"/>
      <c r="N124"/>
    </row>
    <row r="125" spans="1:14" s="70" customFormat="1" hidden="1">
      <c r="A125"/>
      <c r="B125"/>
      <c r="C125"/>
      <c r="D125"/>
      <c r="E125"/>
      <c r="F125"/>
      <c r="G125"/>
      <c r="H125"/>
      <c r="I125"/>
      <c r="J125"/>
      <c r="K125"/>
      <c r="L125"/>
      <c r="M125"/>
      <c r="N125"/>
    </row>
    <row r="126" spans="1:14" s="70" customFormat="1" hidden="1">
      <c r="A126"/>
      <c r="B126"/>
      <c r="C126"/>
      <c r="D126"/>
      <c r="E126"/>
      <c r="F126"/>
      <c r="G126"/>
      <c r="H126"/>
      <c r="I126"/>
      <c r="J126"/>
      <c r="K126"/>
      <c r="L126"/>
      <c r="M126"/>
      <c r="N126"/>
    </row>
    <row r="127" spans="1:14" s="70" customFormat="1" hidden="1">
      <c r="A127"/>
      <c r="B127"/>
      <c r="C127"/>
      <c r="D127"/>
      <c r="E127"/>
      <c r="F127"/>
      <c r="G127"/>
      <c r="H127"/>
      <c r="I127"/>
      <c r="J127"/>
      <c r="K127"/>
      <c r="L127"/>
      <c r="M127"/>
      <c r="N127"/>
    </row>
    <row r="128" spans="1:14" s="70" customFormat="1" hidden="1">
      <c r="A128"/>
      <c r="B128"/>
      <c r="C128"/>
      <c r="D128"/>
      <c r="E128"/>
      <c r="F128"/>
      <c r="G128"/>
      <c r="H128"/>
      <c r="I128"/>
      <c r="J128"/>
      <c r="K128"/>
      <c r="L128"/>
      <c r="M128"/>
      <c r="N128"/>
    </row>
    <row r="129" spans="1:14" s="70" customFormat="1" hidden="1">
      <c r="A129"/>
      <c r="B129"/>
      <c r="C129"/>
      <c r="D129"/>
      <c r="E129"/>
      <c r="F129"/>
      <c r="G129"/>
      <c r="H129"/>
      <c r="I129"/>
      <c r="J129"/>
      <c r="K129"/>
      <c r="L129"/>
      <c r="M129"/>
      <c r="N129"/>
    </row>
    <row r="130" spans="1:14" s="70" customFormat="1" hidden="1">
      <c r="A130"/>
      <c r="B130"/>
      <c r="C130"/>
      <c r="D130"/>
      <c r="E130"/>
      <c r="F130"/>
      <c r="G130"/>
      <c r="H130"/>
      <c r="I130"/>
      <c r="J130"/>
      <c r="K130"/>
      <c r="L130"/>
      <c r="M130"/>
      <c r="N130"/>
    </row>
    <row r="131" spans="1:14" s="70" customFormat="1" hidden="1">
      <c r="A131"/>
      <c r="B131"/>
      <c r="C131"/>
      <c r="D131"/>
      <c r="E131"/>
      <c r="F131"/>
      <c r="G131"/>
      <c r="H131"/>
      <c r="I131"/>
      <c r="J131"/>
      <c r="K131"/>
      <c r="L131"/>
      <c r="M131"/>
      <c r="N131"/>
    </row>
    <row r="132" spans="1:14" s="70" customFormat="1" hidden="1">
      <c r="A132"/>
      <c r="B132"/>
      <c r="C132"/>
      <c r="D132"/>
      <c r="E132"/>
      <c r="F132"/>
      <c r="G132"/>
      <c r="H132"/>
      <c r="I132"/>
      <c r="J132"/>
      <c r="K132"/>
      <c r="L132"/>
      <c r="M132"/>
      <c r="N132"/>
    </row>
    <row r="133" spans="1:14" s="70" customFormat="1" hidden="1">
      <c r="A133"/>
      <c r="B133"/>
      <c r="C133"/>
      <c r="D133"/>
      <c r="E133"/>
      <c r="F133"/>
      <c r="G133"/>
      <c r="H133"/>
      <c r="I133"/>
      <c r="J133"/>
      <c r="K133"/>
      <c r="L133"/>
      <c r="M133"/>
      <c r="N133"/>
    </row>
    <row r="134" spans="1:14" s="70" customFormat="1" hidden="1">
      <c r="A134"/>
      <c r="B134"/>
      <c r="C134"/>
      <c r="D134"/>
      <c r="E134"/>
      <c r="F134"/>
      <c r="G134"/>
      <c r="H134"/>
      <c r="I134"/>
      <c r="J134"/>
      <c r="K134"/>
      <c r="L134"/>
      <c r="M134"/>
      <c r="N134"/>
    </row>
  </sheetData>
  <sheetProtection sheet="1" selectLockedCells="1"/>
  <mergeCells count="109">
    <mergeCell ref="D7:G7"/>
    <mergeCell ref="H7:J7"/>
    <mergeCell ref="K7:L7"/>
    <mergeCell ref="D8:G8"/>
    <mergeCell ref="H8:J8"/>
    <mergeCell ref="K8:L8"/>
    <mergeCell ref="A1:B1"/>
    <mergeCell ref="F2:K2"/>
    <mergeCell ref="A4:L4"/>
    <mergeCell ref="A5:B38"/>
    <mergeCell ref="D5:G5"/>
    <mergeCell ref="H5:J5"/>
    <mergeCell ref="K5:L5"/>
    <mergeCell ref="D6:G6"/>
    <mergeCell ref="H6:J6"/>
    <mergeCell ref="K6:L6"/>
    <mergeCell ref="D11:G11"/>
    <mergeCell ref="H11:J11"/>
    <mergeCell ref="K11:L11"/>
    <mergeCell ref="D12:G12"/>
    <mergeCell ref="H12:J12"/>
    <mergeCell ref="K12:L12"/>
    <mergeCell ref="D9:G9"/>
    <mergeCell ref="H9:J9"/>
    <mergeCell ref="K9:L9"/>
    <mergeCell ref="D10:G10"/>
    <mergeCell ref="H10:J10"/>
    <mergeCell ref="K10:L10"/>
    <mergeCell ref="D15:G15"/>
    <mergeCell ref="H15:J15"/>
    <mergeCell ref="K15:L15"/>
    <mergeCell ref="D16:G16"/>
    <mergeCell ref="H16:J16"/>
    <mergeCell ref="K16:L16"/>
    <mergeCell ref="D13:G13"/>
    <mergeCell ref="H13:J13"/>
    <mergeCell ref="K13:L13"/>
    <mergeCell ref="D14:G14"/>
    <mergeCell ref="H14:J14"/>
    <mergeCell ref="K14:L14"/>
    <mergeCell ref="D19:G19"/>
    <mergeCell ref="H19:J19"/>
    <mergeCell ref="K19:L19"/>
    <mergeCell ref="D20:G20"/>
    <mergeCell ref="H20:J20"/>
    <mergeCell ref="K20:L20"/>
    <mergeCell ref="D17:G17"/>
    <mergeCell ref="H17:J17"/>
    <mergeCell ref="K17:L17"/>
    <mergeCell ref="D18:G18"/>
    <mergeCell ref="H18:J18"/>
    <mergeCell ref="K18:L18"/>
    <mergeCell ref="D23:G23"/>
    <mergeCell ref="H23:J23"/>
    <mergeCell ref="K23:L23"/>
    <mergeCell ref="D24:G24"/>
    <mergeCell ref="H24:J24"/>
    <mergeCell ref="K24:L24"/>
    <mergeCell ref="D21:G21"/>
    <mergeCell ref="H21:J21"/>
    <mergeCell ref="K21:L21"/>
    <mergeCell ref="D22:G22"/>
    <mergeCell ref="H22:J22"/>
    <mergeCell ref="K22:L22"/>
    <mergeCell ref="D27:G27"/>
    <mergeCell ref="H27:J27"/>
    <mergeCell ref="K27:L27"/>
    <mergeCell ref="D28:G28"/>
    <mergeCell ref="H28:J28"/>
    <mergeCell ref="K28:L28"/>
    <mergeCell ref="D25:G25"/>
    <mergeCell ref="H25:J25"/>
    <mergeCell ref="K25:L25"/>
    <mergeCell ref="D26:G26"/>
    <mergeCell ref="H26:J26"/>
    <mergeCell ref="K26:L26"/>
    <mergeCell ref="D31:G31"/>
    <mergeCell ref="H31:J31"/>
    <mergeCell ref="K31:L31"/>
    <mergeCell ref="D32:G32"/>
    <mergeCell ref="H32:J32"/>
    <mergeCell ref="K32:L32"/>
    <mergeCell ref="D29:G29"/>
    <mergeCell ref="H29:J29"/>
    <mergeCell ref="K29:L29"/>
    <mergeCell ref="D30:G30"/>
    <mergeCell ref="H30:J30"/>
    <mergeCell ref="K30:L30"/>
    <mergeCell ref="D35:G35"/>
    <mergeCell ref="H35:J35"/>
    <mergeCell ref="K35:L35"/>
    <mergeCell ref="D36:G36"/>
    <mergeCell ref="H36:J36"/>
    <mergeCell ref="K36:L36"/>
    <mergeCell ref="D33:G33"/>
    <mergeCell ref="H33:J33"/>
    <mergeCell ref="K33:L33"/>
    <mergeCell ref="D34:G34"/>
    <mergeCell ref="H34:J34"/>
    <mergeCell ref="K34:L34"/>
    <mergeCell ref="C39:G39"/>
    <mergeCell ref="H39:J39"/>
    <mergeCell ref="K39:L39"/>
    <mergeCell ref="D37:G37"/>
    <mergeCell ref="H37:J37"/>
    <mergeCell ref="K37:L37"/>
    <mergeCell ref="D38:G38"/>
    <mergeCell ref="H38:J38"/>
    <mergeCell ref="K38:L38"/>
  </mergeCells>
  <phoneticPr fontId="3"/>
  <dataValidations count="1">
    <dataValidation type="list" errorStyle="warning" allowBlank="1" showInputMessage="1" showErrorMessage="1" prompt="&quot;完成&quot;年度を選択" sqref="K5:L5 K7:L7 K9:L9 K11:L11 K13:L13 K15:L15 K17:L17 K19:L19 K21:L21 K23:L23 K25:L25 K27:L27 K29:L29 K31:L31 K33:L33 K35:L35 K37:L37" xr:uid="{00000000-0002-0000-0600-000000000000}">
      <formula1>$P$5:$P$6</formula1>
    </dataValidation>
  </dataValidations>
  <printOptions horizontalCentered="1"/>
  <pageMargins left="0.78740157480314965" right="0.47244094488188981" top="0.6692913385826772" bottom="0.47244094488188981" header="0.27559055118110237" footer="0.31496062992125984"/>
  <pageSetup paperSize="9" scale="90" firstPageNumber="1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様式-1-Ⅰ（建築設備）</vt:lpstr>
      <vt:lpstr>様式-2-Ⅰ（土木以外）</vt:lpstr>
      <vt:lpstr>様式-3-Ⅰ（土木以外）</vt:lpstr>
      <vt:lpstr>様式-4-Ⅰ（建築，建築設備）</vt:lpstr>
      <vt:lpstr>様式-5（登録基幹技能者）</vt:lpstr>
      <vt:lpstr>様式-6（修繕実績1）</vt:lpstr>
      <vt:lpstr>様式-6（修繕実績2）</vt:lpstr>
      <vt:lpstr>'様式-1-Ⅰ（建築設備）'!Print_Area</vt:lpstr>
      <vt:lpstr>'様式-2-Ⅰ（土木以外）'!Print_Area</vt:lpstr>
      <vt:lpstr>'様式-3-Ⅰ（土木以外）'!Print_Area</vt:lpstr>
      <vt:lpstr>'様式-4-Ⅰ（建築，建築設備）'!Print_Area</vt:lpstr>
      <vt:lpstr>'様式-5（登録基幹技能者）'!Print_Area</vt:lpstr>
      <vt:lpstr>'様式-6（修繕実績1）'!Print_Area</vt:lpstr>
      <vt:lpstr>'様式-6（修繕実績2）'!Print_Area</vt:lpstr>
      <vt:lpstr>'様式-1-Ⅰ（建築設備）'!Print_Titles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2024-04-04T09:03:13Z</cp:lastPrinted>
  <dcterms:created xsi:type="dcterms:W3CDTF">2010-05-27T06:44:32Z</dcterms:created>
  <dcterms:modified xsi:type="dcterms:W3CDTF">2024-09-19T02:26:46Z</dcterms:modified>
</cp:coreProperties>
</file>