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SETSUNAS1\shisetsu0\X501各種委員会・各種協会関係書（第4種1年）\総合評価委員会\H30年度\10_委員会\第6回_落札者決定基準_9月10日持込案件\03_結果報告\財務課送付\公告資料\"/>
    </mc:Choice>
  </mc:AlternateContent>
  <bookViews>
    <workbookView xWindow="360" yWindow="75" windowWidth="14220" windowHeight="9630" tabRatio="907"/>
  </bookViews>
  <sheets>
    <sheet name="様式-共1-Ⅰ　共通（プラント）" sheetId="32" r:id="rId1"/>
    <sheet name="様式-共2（地域実績以外）" sheetId="15" r:id="rId2"/>
    <sheet name="様式-共3（地域実績以外）" sheetId="11" r:id="rId3"/>
    <sheet name="様式-共4（Ⅰプラント）" sheetId="16" r:id="rId4"/>
    <sheet name="様式-共5（東日本大震災対応）" sheetId="6" r:id="rId5"/>
    <sheet name="様式-共6（登録基幹技能者）" sheetId="14" r:id="rId6"/>
  </sheets>
  <definedNames>
    <definedName name="_xlnm._FilterDatabase" localSheetId="0" hidden="1">'様式-共1-Ⅰ　共通（プラント）'!#REF!</definedName>
    <definedName name="_xlnm.Print_Area" localSheetId="0">'様式-共1-Ⅰ　共通（プラント）'!$A$1:$M$51</definedName>
    <definedName name="_xlnm.Print_Area" localSheetId="1">'様式-共2（地域実績以外）'!$A$1:$O$69</definedName>
    <definedName name="_xlnm.Print_Area" localSheetId="2">'様式-共3（地域実績以外）'!$A$1:$M$45</definedName>
    <definedName name="_xlnm.Print_Area" localSheetId="3">'様式-共4（Ⅰプラント）'!$A$1:$O$67</definedName>
    <definedName name="_xlnm.Print_Area" localSheetId="4">'様式-共5（東日本大震災対応）'!$A$1:$L$28</definedName>
    <definedName name="_xlnm.Print_Area" localSheetId="5">'様式-共6（登録基幹技能者）'!$A$1:$N$44</definedName>
    <definedName name="_xlnm.Print_Titles" localSheetId="0">'様式-共1-Ⅰ　共通（プラント）'!$1:$7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<sst xmlns="http://schemas.openxmlformats.org/spreadsheetml/2006/main" count="653" uniqueCount="448">
  <si>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</si>
  <si>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</si>
  <si>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</si>
  <si>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</si>
  <si>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</si>
  <si>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</si>
  <si>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</si>
  <si>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</si>
  <si>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</si>
  <si>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</si>
  <si>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</si>
  <si>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</si>
  <si>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</si>
  <si>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</si>
  <si>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</si>
  <si>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</si>
  <si>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</si>
  <si>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</si>
  <si>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</si>
  <si>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</si>
  <si>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</si>
  <si>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</si>
  <si>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</si>
  <si>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</si>
  <si>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</si>
  <si>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</si>
  <si>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</si>
  <si>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</si>
  <si>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</si>
  <si>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</si>
  <si>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</si>
  <si>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</si>
  <si>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</si>
  <si>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</si>
  <si>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</si>
  <si>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</si>
  <si>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</si>
  <si>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</si>
  <si>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</si>
  <si>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</si>
  <si>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</si>
  <si>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</si>
  <si>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</si>
  <si>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</si>
  <si>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</si>
  <si>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</si>
  <si>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</si>
  <si>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</si>
  <si>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</si>
  <si>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</si>
  <si>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</si>
  <si>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</si>
  <si>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</si>
  <si>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</si>
  <si>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</si>
  <si>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</si>
  <si>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</si>
  <si>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</si>
  <si>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</si>
  <si>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</si>
  <si>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</si>
  <si>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</si>
  <si>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</si>
  <si>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</si>
  <si>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</si>
  <si>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</si>
  <si>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</si>
  <si>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</si>
  <si>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</si>
  <si>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</si>
  <si>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</si>
  <si>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</si>
  <si>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</si>
  <si>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</si>
  <si>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</si>
  <si>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</si>
  <si>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</si>
  <si>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</si>
  <si>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</si>
  <si>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</si>
  <si>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</si>
  <si>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</si>
  <si>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</si>
  <si>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</si>
  <si>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</si>
  <si>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</si>
  <si>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</si>
  <si>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</si>
  <si>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</si>
  <si>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</si>
  <si>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</si>
  <si>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</si>
  <si>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</si>
  <si>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</si>
  <si>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</si>
  <si>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</si>
  <si>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</si>
  <si>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</si>
  <si>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</si>
  <si>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</si>
  <si>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</si>
  <si>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</si>
  <si>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</si>
  <si>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</si>
  <si>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</si>
  <si>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</si>
  <si>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</si>
  <si>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</si>
  <si>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</si>
  <si>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</si>
  <si>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</si>
  <si>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</si>
  <si>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</si>
  <si>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</si>
  <si>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</si>
  <si>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</si>
  <si>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</si>
  <si>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</si>
  <si>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</si>
  <si>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</si>
  <si>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</si>
  <si>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</si>
  <si>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</si>
  <si>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</si>
  <si>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</si>
  <si>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</si>
  <si>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</si>
  <si>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</si>
  <si>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</si>
  <si>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</si>
  <si>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</si>
  <si>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</si>
  <si>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</si>
  <si>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</si>
  <si>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</si>
  <si>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</si>
  <si>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</si>
  <si>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</si>
  <si>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</si>
  <si>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</si>
  <si>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</si>
  <si>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</si>
  <si>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</si>
  <si>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</si>
  <si>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</si>
  <si>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</si>
  <si>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</si>
  <si>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</si>
  <si>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</si>
  <si>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</si>
  <si>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</si>
  <si>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</si>
  <si>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</si>
  <si>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</si>
  <si>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</si>
  <si>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</si>
  <si>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</si>
  <si>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</si>
  <si>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</si>
  <si>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</si>
  <si>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</si>
  <si>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</si>
  <si>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</si>
  <si>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</si>
  <si>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</si>
  <si>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</si>
  <si>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</si>
  <si>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</si>
  <si>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</si>
  <si>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</si>
  <si>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</si>
  <si>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</si>
  <si>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</si>
  <si>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</si>
  <si>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</si>
  <si>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</si>
  <si>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</si>
  <si>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</si>
  <si>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</si>
  <si>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</si>
  <si>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</si>
  <si>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</si>
  <si>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</si>
  <si>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</si>
  <si>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</si>
  <si>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</si>
  <si>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</si>
  <si>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</si>
  <si>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</si>
  <si>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</si>
  <si>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</si>
  <si>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</si>
  <si>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</si>
  <si>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</si>
  <si>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</si>
  <si>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</si>
  <si>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</si>
  <si>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</si>
  <si>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</si>
  <si>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</si>
  <si>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</si>
  <si>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</si>
  <si>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</si>
  <si>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</si>
  <si>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</si>
  <si>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</si>
  <si>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</si>
  <si>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</si>
  <si>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</si>
  <si>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</si>
  <si>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</si>
  <si>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</si>
  <si>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</si>
  <si>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</si>
  <si>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</si>
  <si>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</si>
  <si>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</si>
  <si>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</si>
  <si>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</si>
  <si>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</si>
  <si>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</si>
  <si>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</si>
  <si>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</si>
  <si>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</si>
  <si>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</si>
  <si>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</si>
  <si>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</si>
  <si>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</si>
  <si>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</si>
  <si>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</si>
  <si>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</si>
  <si>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</si>
  <si>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</si>
  <si>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</si>
  <si>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</si>
  <si>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</si>
  <si>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</si>
  <si>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</si>
  <si>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</si>
  <si>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</si>
  <si>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</si>
  <si>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</si>
  <si>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</si>
  <si>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</si>
  <si>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</si>
  <si>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</si>
  <si>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</si>
  <si>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</si>
  <si>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</si>
  <si>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</si>
  <si>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</si>
  <si>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</si>
  <si>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</si>
  <si>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</si>
  <si>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</si>
  <si>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</si>
  <si>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</si>
  <si>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</si>
  <si>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</si>
  <si>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</si>
  <si>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</si>
  <si>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</si>
  <si>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</si>
  <si>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</si>
  <si>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</si>
  <si>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</si>
  <si>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</si>
  <si>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</si>
  <si>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</si>
  <si>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</si>
  <si>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</si>
  <si>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</si>
  <si>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</si>
  <si>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</si>
  <si>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</si>
  <si>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</si>
  <si>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</si>
  <si>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</si>
  <si>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</si>
  <si>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</si>
  <si>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</si>
  <si>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</si>
  <si>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</si>
  <si>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</si>
  <si>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</si>
  <si>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</si>
  <si>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</si>
  <si>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</si>
  <si>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</si>
  <si>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</si>
  <si>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</si>
  <si>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</si>
  <si>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</si>
  <si>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</si>
  <si>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</si>
  <si>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</si>
  <si>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</si>
  <si>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</si>
  <si>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</si>
  <si>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</si>
  <si>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</si>
  <si>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</si>
  <si>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</si>
  <si>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</si>
  <si>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</si>
  <si>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</si>
  <si>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</si>
  <si>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</si>
  <si>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</si>
  <si>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</si>
  <si>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</si>
  <si>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</si>
  <si>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</si>
  <si>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</si>
  <si>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</si>
  <si>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</si>
  <si>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</si>
  <si>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</si>
  <si>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</si>
  <si>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</si>
  <si>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</si>
  <si>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</si>
  <si>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</si>
  <si>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</si>
  <si>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</si>
  <si>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</si>
  <si>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</si>
  <si>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</si>
  <si>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</si>
  <si>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</si>
  <si>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</si>
  <si>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</si>
  <si>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</si>
  <si>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</si>
  <si>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</si>
  <si>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</si>
  <si>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</si>
  <si>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</si>
  <si>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</si>
  <si>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</si>
  <si>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</si>
  <si>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</si>
  <si>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</si>
  <si>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</si>
  <si>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</si>
  <si>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</si>
  <si>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</si>
  <si>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</si>
  <si>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</si>
  <si>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</si>
  <si>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</si>
  <si>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</si>
  <si>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</si>
  <si>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</si>
  <si>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</si>
  <si>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</si>
  <si>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</si>
  <si>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</si>
  <si>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</si>
  <si>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</si>
  <si>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</si>
  <si>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</si>
  <si>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</si>
  <si>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</si>
  <si>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</si>
  <si>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</si>
  <si>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</si>
  <si>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</si>
  <si>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</si>
  <si>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</si>
  <si>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</si>
  <si>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</si>
  <si>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</si>
  <si>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</si>
  <si>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</si>
  <si>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</si>
  <si>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</si>
  <si>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</si>
  <si>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</si>
  <si>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</si>
  <si>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</si>
  <si>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</si>
  <si>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</si>
  <si>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</si>
  <si>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</si>
  <si>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</si>
  <si>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</si>
  <si>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</si>
  <si>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</si>
  <si>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</si>
  <si>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</si>
  <si>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</si>
  <si>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</si>
  <si>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</si>
  <si>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</si>
  <si>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</si>
  <si>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</si>
  <si>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</si>
  <si>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</si>
  <si>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</si>
  <si>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</si>
  <si>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</si>
  <si>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</si>
  <si>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</si>
  <si>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</si>
  <si>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</si>
  <si>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</si>
  <si>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</si>
  <si>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</si>
  <si>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</si>
  <si>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</si>
  <si>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</si>
  <si>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</si>
  <si>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</si>
  <si>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</si>
  <si>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</si>
  <si>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</si>
  <si>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</si>
  <si>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</si>
  <si>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</si>
  <si>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</si>
  <si>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</si>
  <si>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</si>
  <si>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</si>
  <si>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</si>
  <si>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</si>
  <si>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</si>
  <si>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</si>
  <si>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</si>
  <si>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</si>
  <si>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</si>
  <si>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</si>
  <si>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</si>
  <si>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</si>
  <si>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</si>
  <si>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</si>
  <si>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</si>
  <si>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</si>
  <si>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</si>
  <si>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</si>
  <si>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</si>
  <si>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</si>
  <si>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</si>
  <si>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様式-共1-Ⅰ（プラント）【交通局】</t>
    <rPh sb="0" eb="2">
      <t>ヨウシキ</t>
    </rPh>
    <rPh sb="3" eb="4">
      <t>キョウ</t>
    </rPh>
    <rPh sb="14" eb="17">
      <t>コウツウキョク</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</si>
  <si>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</si>
  <si>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r>
      <t>様式-共4（Ⅰ型（プラント））【交通局】</t>
    </r>
    <r>
      <rPr>
        <strike/>
        <sz val="10"/>
        <rFont val="ＭＳ Ｐゴシック"/>
        <family val="3"/>
        <charset val="128"/>
      </rPr>
      <t>　</t>
    </r>
    <rPh sb="0" eb="2">
      <t>ヨウシキ</t>
    </rPh>
    <rPh sb="3" eb="4">
      <t>キョウ</t>
    </rPh>
    <rPh sb="7" eb="8">
      <t>カタ</t>
    </rPh>
    <phoneticPr fontId="3"/>
  </si>
  <si>
    <t>18091001</t>
    <phoneticPr fontId="3"/>
  </si>
  <si>
    <t>地下鉄南北線カテナリー電車線路設備更新工事（泉中央方その２）</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</si>
</sst>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72">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6"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2" xfId="2" applyFont="1" applyBorder="1" applyProtection="1"/>
    <xf numFmtId="0" fontId="2" fillId="0" borderId="73"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6" xfId="2" applyNumberFormat="1" applyFont="1" applyFill="1" applyBorder="1" applyAlignment="1" applyProtection="1">
      <alignment horizontal="left" vertical="center" shrinkToFit="1"/>
      <protection locked="0"/>
    </xf>
    <xf numFmtId="49" fontId="2" fillId="0" borderId="49" xfId="2" applyNumberFormat="1" applyFont="1" applyFill="1" applyBorder="1" applyAlignment="1" applyProtection="1">
      <alignment horizontal="left" vertical="center" shrinkToFit="1"/>
      <protection locked="0"/>
    </xf>
    <xf numFmtId="0" fontId="2" fillId="0" borderId="76" xfId="2" applyFont="1" applyBorder="1" applyAlignment="1" applyProtection="1">
      <alignment horizontal="right" vertical="center"/>
    </xf>
    <xf numFmtId="0" fontId="2" fillId="0" borderId="77" xfId="2" applyFont="1" applyBorder="1" applyAlignment="1" applyProtection="1">
      <alignment horizontal="right" vertical="center"/>
    </xf>
    <xf numFmtId="0" fontId="2" fillId="0" borderId="77"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6"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7"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6"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8" xfId="2" applyFont="1" applyFill="1" applyBorder="1" applyAlignment="1" applyProtection="1">
      <alignment horizontal="left" vertical="center"/>
    </xf>
    <xf numFmtId="0" fontId="2" fillId="0" borderId="49"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7" xfId="7" applyFont="1" applyFill="1" applyBorder="1" applyAlignment="1">
      <alignment horizontal="left" vertical="center" wrapText="1"/>
    </xf>
    <xf numFmtId="176" fontId="2" fillId="0" borderId="97" xfId="7" applyNumberFormat="1" applyFont="1" applyFill="1" applyBorder="1" applyAlignment="1">
      <alignment horizontal="left" vertical="center" wrapText="1"/>
    </xf>
    <xf numFmtId="0" fontId="10" fillId="0" borderId="97"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99" xfId="7" applyFont="1" applyFill="1" applyBorder="1" applyAlignment="1">
      <alignment horizontal="center" vertical="center"/>
    </xf>
    <xf numFmtId="0" fontId="2" fillId="0" borderId="98" xfId="7" applyFont="1" applyFill="1" applyBorder="1" applyAlignment="1">
      <alignment horizontal="center" vertical="center"/>
    </xf>
    <xf numFmtId="0" fontId="2" fillId="0" borderId="103" xfId="7" applyFont="1" applyFill="1" applyBorder="1" applyAlignment="1">
      <alignment horizontal="center" vertical="center"/>
    </xf>
    <xf numFmtId="0" fontId="2" fillId="4" borderId="104" xfId="7" applyNumberFormat="1" applyFont="1" applyFill="1" applyBorder="1" applyAlignment="1" applyProtection="1">
      <alignment horizontal="center" vertical="center"/>
    </xf>
    <xf numFmtId="182" fontId="2" fillId="4" borderId="102" xfId="7" applyNumberFormat="1" applyFont="1" applyFill="1" applyBorder="1" applyAlignment="1" applyProtection="1">
      <alignment horizontal="center" vertical="center"/>
    </xf>
    <xf numFmtId="184" fontId="2" fillId="0" borderId="93"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7"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0"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49"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6" xfId="4" applyFont="1" applyFill="1" applyBorder="1" applyAlignment="1" applyProtection="1">
      <alignment vertical="center"/>
    </xf>
    <xf numFmtId="0" fontId="2" fillId="0" borderId="58"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8" xfId="4" applyFont="1" applyBorder="1" applyAlignment="1" applyProtection="1">
      <alignment horizontal="center" vertical="center"/>
    </xf>
    <xf numFmtId="14" fontId="2" fillId="2" borderId="90" xfId="3" applyNumberFormat="1" applyFont="1" applyFill="1" applyBorder="1" applyAlignment="1" applyProtection="1">
      <alignment horizontal="center" vertical="center"/>
    </xf>
    <xf numFmtId="0" fontId="2" fillId="0" borderId="82"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7" xfId="12" applyFont="1" applyFill="1" applyBorder="1" applyAlignment="1">
      <alignment horizontal="left" vertical="center" wrapText="1"/>
    </xf>
    <xf numFmtId="0" fontId="2" fillId="0" borderId="108" xfId="7" applyFont="1" applyFill="1" applyBorder="1" applyAlignment="1">
      <alignment horizontal="center" vertical="center"/>
    </xf>
    <xf numFmtId="0" fontId="2" fillId="4" borderId="109" xfId="7" applyFont="1" applyFill="1" applyBorder="1" applyAlignment="1" applyProtection="1">
      <alignment horizontal="center" vertical="center"/>
    </xf>
    <xf numFmtId="0" fontId="2" fillId="0" borderId="107" xfId="7" applyFont="1" applyFill="1" applyBorder="1" applyAlignment="1">
      <alignment horizontal="center" vertical="center"/>
    </xf>
    <xf numFmtId="0" fontId="2" fillId="0" borderId="110" xfId="2" applyFont="1" applyBorder="1" applyAlignment="1" applyProtection="1">
      <alignment horizontal="center" vertical="center" wrapText="1"/>
    </xf>
    <xf numFmtId="0" fontId="2" fillId="0" borderId="110" xfId="2" applyFont="1" applyFill="1" applyBorder="1" applyAlignment="1" applyProtection="1">
      <alignment horizontal="right" vertical="center"/>
    </xf>
    <xf numFmtId="0" fontId="2" fillId="0" borderId="114"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08" xfId="2" applyFont="1" applyFill="1" applyBorder="1" applyAlignment="1" applyProtection="1">
      <alignment horizontal="center" vertical="center"/>
    </xf>
    <xf numFmtId="0" fontId="10" fillId="0" borderId="117" xfId="2" applyFont="1" applyFill="1" applyBorder="1" applyAlignment="1" applyProtection="1">
      <alignment horizontal="right" vertical="center"/>
    </xf>
    <xf numFmtId="0" fontId="2" fillId="0" borderId="118" xfId="7" applyFont="1" applyFill="1" applyBorder="1" applyAlignment="1">
      <alignment horizontal="center" vertical="center"/>
    </xf>
    <xf numFmtId="0" fontId="2" fillId="4" borderId="119" xfId="7" applyFont="1" applyFill="1" applyBorder="1" applyAlignment="1" applyProtection="1">
      <alignment horizontal="center" vertical="center"/>
    </xf>
    <xf numFmtId="0" fontId="17" fillId="0" borderId="116" xfId="2" applyFont="1" applyFill="1" applyBorder="1" applyAlignment="1" applyProtection="1">
      <alignment horizontal="right" vertical="center"/>
    </xf>
    <xf numFmtId="0" fontId="8" fillId="0" borderId="0" xfId="6" applyFont="1" applyFill="1" applyAlignment="1">
      <alignment horizontal="left" indent="1"/>
    </xf>
    <xf numFmtId="0" fontId="2" fillId="2" borderId="32"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 xfId="7" applyFont="1" applyFill="1" applyBorder="1" applyAlignment="1">
      <alignment vertical="center" wrapText="1"/>
    </xf>
    <xf numFmtId="0" fontId="18" fillId="0" borderId="4" xfId="7" applyFont="1" applyFill="1" applyBorder="1" applyAlignment="1">
      <alignment vertical="center" wrapText="1"/>
    </xf>
    <xf numFmtId="0" fontId="2" fillId="0" borderId="40" xfId="7" applyFont="1" applyFill="1" applyBorder="1" applyAlignment="1">
      <alignment horizontal="center" vertical="center" wrapText="1"/>
    </xf>
    <xf numFmtId="0" fontId="2" fillId="2" borderId="38" xfId="7" applyFont="1" applyFill="1" applyBorder="1" applyAlignment="1" applyProtection="1">
      <alignment horizontal="center" vertical="center" wrapText="1"/>
      <protection locked="0"/>
    </xf>
    <xf numFmtId="0" fontId="2" fillId="2" borderId="39"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0" xfId="0" applyFont="1" applyBorder="1" applyAlignment="1">
      <alignment horizontal="right" vertical="center"/>
    </xf>
    <xf numFmtId="0" fontId="2" fillId="2" borderId="29" xfId="7" applyFont="1" applyFill="1" applyBorder="1" applyAlignment="1" applyProtection="1">
      <alignment horizontal="center" vertical="center"/>
      <protection locked="0"/>
    </xf>
    <xf numFmtId="0" fontId="2" fillId="2" borderId="37" xfId="7" applyFont="1" applyFill="1" applyBorder="1" applyAlignment="1" applyProtection="1">
      <alignment horizontal="center" vertical="center"/>
      <protection locked="0"/>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2" fillId="0" borderId="108" xfId="7" applyFont="1" applyFill="1" applyBorder="1" applyAlignment="1">
      <alignment vertical="center" wrapText="1"/>
    </xf>
    <xf numFmtId="0" fontId="18" fillId="0" borderId="109" xfId="7" applyFont="1" applyFill="1" applyBorder="1" applyAlignment="1">
      <alignment vertical="center" wrapText="1"/>
    </xf>
    <xf numFmtId="0" fontId="2" fillId="2" borderId="74" xfId="7" applyFont="1" applyFill="1" applyBorder="1" applyAlignment="1" applyProtection="1">
      <alignment horizontal="center" vertical="center" wrapText="1"/>
      <protection locked="0"/>
    </xf>
    <xf numFmtId="0" fontId="2" fillId="2" borderId="75" xfId="7" applyFont="1" applyFill="1" applyBorder="1" applyAlignment="1" applyProtection="1">
      <alignment horizontal="center" vertical="center" wrapText="1"/>
      <protection locked="0"/>
    </xf>
    <xf numFmtId="177" fontId="2" fillId="0" borderId="107" xfId="7" applyNumberFormat="1" applyFont="1" applyFill="1" applyBorder="1" applyAlignment="1">
      <alignment horizontal="right" vertical="center"/>
    </xf>
    <xf numFmtId="0" fontId="2" fillId="0" borderId="108" xfId="7" applyFont="1" applyFill="1" applyBorder="1" applyAlignment="1">
      <alignment horizontal="left" vertical="center" wrapText="1"/>
    </xf>
    <xf numFmtId="0" fontId="18" fillId="0" borderId="109" xfId="7" applyFont="1" applyFill="1" applyBorder="1" applyAlignment="1">
      <alignment horizontal="left" vertical="center" wrapText="1"/>
    </xf>
    <xf numFmtId="0" fontId="2" fillId="2" borderId="74" xfId="7" applyFont="1" applyFill="1" applyBorder="1" applyAlignment="1" applyProtection="1">
      <alignment horizontal="center" vertical="center" wrapText="1" shrinkToFit="1"/>
      <protection locked="0"/>
    </xf>
    <xf numFmtId="0" fontId="2" fillId="2" borderId="75" xfId="7" applyFont="1" applyFill="1" applyBorder="1" applyAlignment="1" applyProtection="1">
      <alignment horizontal="center" vertical="center" wrapText="1" shrinkToFit="1"/>
      <protection locked="0"/>
    </xf>
    <xf numFmtId="177" fontId="2" fillId="0" borderId="108" xfId="7" applyNumberFormat="1" applyFont="1" applyFill="1" applyBorder="1" applyAlignment="1">
      <alignment horizontal="right" vertical="center"/>
    </xf>
    <xf numFmtId="177" fontId="2" fillId="0" borderId="109"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18" fillId="0" borderId="4" xfId="7" applyFont="1" applyFill="1" applyBorder="1" applyAlignment="1">
      <alignment vertical="center"/>
    </xf>
    <xf numFmtId="0" fontId="2" fillId="0" borderId="2" xfId="7" applyFont="1" applyFill="1" applyBorder="1" applyAlignment="1">
      <alignment vertical="center" wrapText="1"/>
    </xf>
    <xf numFmtId="0" fontId="18" fillId="0" borderId="5" xfId="7"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7" xfId="7" applyFont="1" applyFill="1" applyBorder="1" applyAlignment="1" applyProtection="1">
      <alignment horizontal="center" vertical="center" wrapText="1"/>
      <protection locked="0"/>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0" xfId="0" applyFont="1" applyBorder="1" applyAlignment="1">
      <alignment vertical="center"/>
    </xf>
    <xf numFmtId="0" fontId="17" fillId="0" borderId="99" xfId="7" applyFont="1" applyFill="1" applyBorder="1" applyAlignment="1">
      <alignment vertical="center" wrapText="1"/>
    </xf>
    <xf numFmtId="0" fontId="19" fillId="0" borderId="102" xfId="7" applyFont="1" applyFill="1" applyBorder="1" applyAlignment="1">
      <alignment vertical="center" wrapText="1"/>
    </xf>
    <xf numFmtId="0" fontId="2" fillId="2" borderId="100" xfId="7" applyFont="1" applyFill="1" applyBorder="1" applyAlignment="1" applyProtection="1">
      <alignment horizontal="center" vertical="center" wrapText="1"/>
    </xf>
    <xf numFmtId="0" fontId="2" fillId="2" borderId="101" xfId="7" applyFont="1" applyFill="1" applyBorder="1" applyAlignment="1" applyProtection="1">
      <alignment horizontal="center" vertical="center" wrapText="1"/>
    </xf>
    <xf numFmtId="177" fontId="2" fillId="0" borderId="99" xfId="7" applyNumberFormat="1" applyFont="1" applyFill="1" applyBorder="1" applyAlignment="1">
      <alignment horizontal="right" vertical="center"/>
    </xf>
    <xf numFmtId="177" fontId="2" fillId="0" borderId="102" xfId="7" applyNumberFormat="1" applyFont="1" applyFill="1" applyBorder="1" applyAlignment="1">
      <alignment horizontal="right" vertical="center"/>
    </xf>
    <xf numFmtId="0" fontId="2" fillId="2" borderId="16" xfId="7" applyFont="1" applyFill="1" applyBorder="1" applyAlignment="1" applyProtection="1">
      <alignment horizontal="center" vertical="center" wrapText="1"/>
      <protection locked="0"/>
    </xf>
    <xf numFmtId="0" fontId="2" fillId="2" borderId="41" xfId="7" applyFont="1" applyFill="1" applyBorder="1" applyAlignment="1" applyProtection="1">
      <alignment horizontal="center" vertical="center" wrapText="1"/>
      <protection locked="0"/>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2" xfId="9" applyFont="1" applyFill="1" applyBorder="1" applyAlignment="1" applyProtection="1">
      <alignment horizontal="center" vertical="center" wrapText="1" shrinkToFit="1"/>
      <protection locked="0"/>
    </xf>
    <xf numFmtId="183" fontId="2" fillId="2" borderId="13" xfId="7" applyNumberFormat="1" applyFont="1" applyFill="1" applyBorder="1" applyAlignment="1" applyProtection="1">
      <alignment horizontal="center" vertical="center" wrapText="1"/>
      <protection locked="0"/>
    </xf>
    <xf numFmtId="183" fontId="2" fillId="2" borderId="43"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10" fillId="2" borderId="105" xfId="7" applyFont="1" applyFill="1" applyBorder="1" applyAlignment="1" applyProtection="1">
      <alignment horizontal="center" vertical="center" wrapText="1"/>
    </xf>
    <xf numFmtId="0" fontId="10" fillId="2" borderId="106" xfId="7" applyFont="1" applyFill="1" applyBorder="1" applyAlignment="1" applyProtection="1">
      <alignment horizontal="center" vertical="center" wrapText="1"/>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98" xfId="7" applyFont="1" applyFill="1" applyBorder="1" applyAlignment="1">
      <alignment vertical="center" wrapText="1"/>
    </xf>
    <xf numFmtId="0" fontId="18" fillId="0" borderId="98" xfId="7" applyFont="1" applyFill="1" applyBorder="1" applyAlignment="1">
      <alignment vertical="center" wrapText="1"/>
    </xf>
    <xf numFmtId="183" fontId="2" fillId="2" borderId="38" xfId="7" applyNumberFormat="1" applyFont="1" applyFill="1" applyBorder="1" applyAlignment="1" applyProtection="1">
      <alignment horizontal="center" vertical="center" wrapText="1"/>
      <protection locked="0"/>
    </xf>
    <xf numFmtId="183" fontId="2" fillId="2" borderId="39" xfId="7" applyNumberFormat="1" applyFont="1" applyFill="1" applyBorder="1" applyAlignment="1" applyProtection="1">
      <alignment horizontal="center" vertical="center" wrapText="1"/>
      <protection locked="0"/>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0" fontId="18" fillId="0" borderId="4" xfId="12" applyFont="1" applyFill="1" applyBorder="1" applyAlignment="1">
      <alignment vertical="center" wrapText="1"/>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49" xfId="2" applyFont="1" applyFill="1" applyBorder="1" applyAlignment="1" applyProtection="1">
      <alignment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56" xfId="2" applyFont="1" applyBorder="1" applyAlignment="1" applyProtection="1">
      <alignment horizontal="center" vertical="center"/>
    </xf>
    <xf numFmtId="0" fontId="2" fillId="0" borderId="57"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15"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2" borderId="67" xfId="2" applyFont="1" applyFill="1" applyBorder="1" applyAlignment="1" applyProtection="1">
      <alignment horizontal="center" vertical="center"/>
      <protection locked="0"/>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1" fillId="0" borderId="18" xfId="0" applyFont="1" applyBorder="1" applyAlignment="1">
      <alignment horizontal="left" vertical="center" shrinkToFit="1"/>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0" borderId="54" xfId="2" applyFont="1" applyBorder="1" applyAlignment="1" applyProtection="1">
      <alignment horizontal="center" vertical="center"/>
    </xf>
    <xf numFmtId="0" fontId="2" fillId="0" borderId="55"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2" borderId="46" xfId="2"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49" fontId="2" fillId="5" borderId="31" xfId="2" applyNumberFormat="1" applyFont="1" applyFill="1" applyBorder="1" applyAlignment="1" applyProtection="1">
      <alignment horizontal="left" vertical="center" shrinkToFit="1"/>
      <protection locked="0"/>
    </xf>
    <xf numFmtId="0" fontId="1" fillId="5" borderId="28" xfId="0" applyFont="1" applyFill="1" applyBorder="1" applyAlignment="1">
      <alignment horizontal="left" vertical="center" shrinkToFit="1"/>
    </xf>
    <xf numFmtId="0" fontId="1" fillId="0" borderId="28" xfId="0" applyFont="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5" borderId="18" xfId="0" applyFont="1" applyFill="1" applyBorder="1" applyAlignment="1">
      <alignment horizontal="left" vertical="center" shrinkToFit="1"/>
    </xf>
    <xf numFmtId="49" fontId="2" fillId="0" borderId="31" xfId="2"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38"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49" xfId="2" applyFont="1" applyFill="1" applyBorder="1" applyAlignment="1" applyProtection="1">
      <alignment vertical="center" wrapText="1"/>
    </xf>
    <xf numFmtId="0" fontId="2" fillId="0" borderId="44" xfId="2" applyFont="1" applyBorder="1" applyAlignment="1" applyProtection="1">
      <alignment horizontal="center" vertical="center"/>
    </xf>
    <xf numFmtId="0" fontId="2" fillId="0" borderId="45" xfId="2" applyFont="1" applyBorder="1" applyAlignment="1" applyProtection="1">
      <alignment horizontal="center" vertical="center"/>
    </xf>
    <xf numFmtId="0" fontId="2" fillId="0" borderId="29" xfId="2" applyFont="1" applyBorder="1" applyAlignment="1" applyProtection="1">
      <alignment horizontal="center" vertical="center"/>
    </xf>
    <xf numFmtId="0" fontId="2" fillId="0" borderId="7"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49" fontId="2" fillId="0" borderId="47"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2" fillId="2" borderId="70"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6" xfId="2" applyFont="1" applyFill="1" applyBorder="1" applyAlignment="1" applyProtection="1">
      <alignment vertical="center" wrapText="1"/>
    </xf>
    <xf numFmtId="0" fontId="2" fillId="0" borderId="58"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3" borderId="2"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3"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6"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1" xfId="2" applyFont="1" applyFill="1" applyBorder="1" applyAlignment="1" applyProtection="1">
      <alignment horizontal="center" vertical="center"/>
      <protection locked="0"/>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8" xfId="2" applyFont="1" applyFill="1" applyBorder="1" applyAlignment="1" applyProtection="1">
      <alignment horizontal="left" vertical="center" wrapText="1"/>
    </xf>
    <xf numFmtId="0" fontId="2" fillId="2" borderId="51" xfId="2" applyFont="1" applyFill="1" applyBorder="1" applyAlignment="1" applyProtection="1">
      <alignment horizontal="center" vertical="center" shrinkToFit="1"/>
      <protection locked="0"/>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0"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3" xfId="2" applyFont="1" applyBorder="1" applyAlignment="1" applyProtection="1">
      <alignment horizontal="left" vertical="center" wrapText="1"/>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49" xfId="2" applyNumberFormat="1" applyFont="1" applyBorder="1" applyAlignment="1" applyProtection="1">
      <alignment horizontal="left" vertical="center"/>
    </xf>
    <xf numFmtId="0" fontId="2" fillId="0" borderId="47"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8" xfId="2" applyFont="1" applyFill="1" applyBorder="1" applyAlignment="1" applyProtection="1">
      <alignment vertical="center"/>
    </xf>
    <xf numFmtId="9" fontId="2" fillId="0" borderId="47" xfId="2" applyNumberFormat="1" applyFont="1" applyFill="1" applyBorder="1" applyAlignment="1" applyProtection="1">
      <alignment horizontal="center" vertical="center"/>
      <protection locked="0"/>
    </xf>
    <xf numFmtId="9" fontId="2" fillId="0" borderId="48" xfId="2"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0" fontId="2" fillId="0" borderId="3"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49" xfId="4" applyNumberFormat="1" applyFont="1" applyFill="1" applyBorder="1" applyAlignment="1" applyProtection="1">
      <alignment horizontal="left"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49" fontId="10" fillId="0" borderId="49"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0" borderId="21" xfId="4" applyFont="1" applyFill="1" applyBorder="1" applyAlignment="1" applyProtection="1">
      <alignment horizontal="left"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8" xfId="4" applyFont="1" applyBorder="1" applyAlignment="1" applyProtection="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8" fillId="0" borderId="0" xfId="4" applyFont="1" applyProtection="1"/>
    <xf numFmtId="0" fontId="2" fillId="0" borderId="34" xfId="4" applyFont="1" applyFill="1" applyBorder="1" applyAlignment="1" applyProtection="1">
      <alignment horizontal="center" vertical="center"/>
    </xf>
    <xf numFmtId="0" fontId="2" fillId="0" borderId="36" xfId="4" applyFont="1" applyFill="1" applyBorder="1" applyAlignment="1" applyProtection="1">
      <alignment horizontal="center" vertical="center"/>
    </xf>
    <xf numFmtId="14" fontId="2" fillId="0" borderId="50"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49" xfId="4"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8" xfId="4" applyFont="1" applyBorder="1" applyAlignment="1" applyProtection="1">
      <alignment vertical="center" wrapText="1"/>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10" fillId="0" borderId="38" xfId="4" applyFont="1" applyFill="1" applyBorder="1" applyAlignment="1" applyProtection="1">
      <alignment horizontal="left" vertical="center" wrapText="1" shrinkToFit="1"/>
    </xf>
    <xf numFmtId="0" fontId="10" fillId="0" borderId="59" xfId="4" applyFont="1" applyFill="1" applyBorder="1" applyAlignment="1" applyProtection="1">
      <alignment horizontal="left" vertical="center" shrinkToFit="1"/>
    </xf>
    <xf numFmtId="0" fontId="10" fillId="0" borderId="60" xfId="4" applyFont="1" applyFill="1" applyBorder="1" applyAlignment="1" applyProtection="1">
      <alignment horizontal="left" vertical="center" shrinkToFit="1"/>
    </xf>
    <xf numFmtId="0" fontId="2" fillId="0" borderId="88" xfId="4" applyFont="1" applyBorder="1" applyAlignment="1" applyProtection="1">
      <alignment horizontal="left" vertical="center" wrapText="1"/>
    </xf>
    <xf numFmtId="0" fontId="1" fillId="0" borderId="89" xfId="0" applyFont="1" applyBorder="1" applyAlignment="1" applyProtection="1">
      <alignment vertical="center"/>
    </xf>
    <xf numFmtId="0" fontId="1" fillId="0" borderId="92" xfId="0" applyFont="1" applyBorder="1" applyAlignment="1" applyProtection="1">
      <alignment vertical="center"/>
    </xf>
    <xf numFmtId="0" fontId="1" fillId="0" borderId="91" xfId="0" applyFont="1" applyBorder="1" applyAlignment="1" applyProtection="1">
      <alignment vertical="center"/>
    </xf>
    <xf numFmtId="0" fontId="1" fillId="0" borderId="86" xfId="0" applyFont="1" applyBorder="1" applyAlignment="1" applyProtection="1">
      <alignment vertical="center"/>
    </xf>
    <xf numFmtId="0" fontId="1" fillId="0" borderId="87" xfId="0" applyFont="1" applyBorder="1" applyAlignment="1" applyProtection="1">
      <alignment vertical="center"/>
    </xf>
    <xf numFmtId="0" fontId="2" fillId="0" borderId="74" xfId="2" applyFont="1" applyBorder="1" applyAlignment="1" applyProtection="1">
      <alignment horizontal="center" vertical="center" shrinkToFit="1"/>
    </xf>
    <xf numFmtId="0" fontId="1" fillId="0" borderId="75" xfId="0" applyFont="1" applyBorder="1" applyAlignment="1" applyProtection="1">
      <alignment horizontal="center" vertical="center" shrinkToFit="1"/>
    </xf>
    <xf numFmtId="14" fontId="2" fillId="0" borderId="83" xfId="3"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xf>
    <xf numFmtId="0" fontId="1" fillId="0" borderId="85" xfId="0" applyFont="1" applyBorder="1" applyAlignment="1" applyProtection="1">
      <alignment horizontal="center" vertical="center" shrinkToFit="1"/>
    </xf>
    <xf numFmtId="0" fontId="2" fillId="3" borderId="1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4" xfId="3" applyNumberFormat="1" applyFont="1" applyFill="1" applyBorder="1" applyAlignment="1" applyProtection="1">
      <alignment horizontal="center" vertical="center"/>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0" xfId="4" applyFont="1" applyFill="1" applyBorder="1" applyAlignment="1" applyProtection="1">
      <alignment horizontal="center" vertical="center"/>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14" fontId="2" fillId="0" borderId="71" xfId="4" applyNumberFormat="1" applyFont="1" applyFill="1" applyBorder="1" applyAlignment="1" applyProtection="1">
      <alignment horizontal="center" vertical="center"/>
    </xf>
    <xf numFmtId="14" fontId="2" fillId="0" borderId="36" xfId="4" applyNumberFormat="1" applyFont="1" applyFill="1" applyBorder="1" applyAlignment="1" applyProtection="1">
      <alignment horizontal="center" vertical="center"/>
    </xf>
    <xf numFmtId="14" fontId="2" fillId="0" borderId="58"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 fillId="2" borderId="83" xfId="2"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shrinkToFit="1"/>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2"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6" xfId="2" applyFont="1" applyBorder="1" applyAlignment="1" applyProtection="1">
      <alignment horizontal="right" vertical="center" wrapText="1"/>
    </xf>
    <xf numFmtId="49" fontId="10" fillId="0" borderId="94" xfId="2" applyNumberFormat="1" applyFont="1" applyFill="1" applyBorder="1" applyAlignment="1" applyProtection="1">
      <alignment horizontal="center" vertical="center" wrapText="1" shrinkToFit="1"/>
    </xf>
    <xf numFmtId="49" fontId="10" fillId="0" borderId="121" xfId="2" applyNumberFormat="1" applyFont="1" applyFill="1" applyBorder="1" applyAlignment="1" applyProtection="1">
      <alignment horizontal="center" vertical="center" shrinkToFit="1"/>
    </xf>
    <xf numFmtId="49" fontId="10" fillId="0" borderId="122" xfId="2" applyNumberFormat="1" applyFont="1" applyFill="1" applyBorder="1" applyAlignment="1" applyProtection="1">
      <alignment horizontal="center" vertical="center" shrinkToFit="1"/>
    </xf>
    <xf numFmtId="49" fontId="10" fillId="0" borderId="123" xfId="2" applyNumberFormat="1" applyFont="1" applyFill="1" applyBorder="1" applyAlignment="1" applyProtection="1">
      <alignment horizontal="center" vertical="center" shrinkToFit="1"/>
    </xf>
    <xf numFmtId="49" fontId="2" fillId="5" borderId="83" xfId="2" applyNumberFormat="1" applyFont="1" applyFill="1" applyBorder="1" applyAlignment="1" applyProtection="1">
      <alignment horizontal="center" vertical="center" shrinkToFit="1"/>
      <protection locked="0"/>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0" borderId="83" xfId="2" applyNumberFormat="1" applyFont="1" applyFill="1" applyBorder="1" applyAlignment="1" applyProtection="1">
      <alignment horizontal="center" vertical="center" shrinkToFit="1"/>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0" fontId="1" fillId="0" borderId="83" xfId="0" applyFont="1" applyBorder="1" applyAlignment="1" applyProtection="1">
      <alignment horizontal="center" vertical="center" shrinkToFit="1"/>
      <protection locked="0"/>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7" xfId="0" applyNumberFormat="1" applyFont="1" applyFill="1" applyBorder="1" applyAlignment="1" applyProtection="1">
      <alignment horizontal="center" vertical="center"/>
      <protection locked="0"/>
    </xf>
    <xf numFmtId="10" fontId="2" fillId="0" borderId="48"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6" xfId="0" applyNumberFormat="1" applyFont="1" applyFill="1" applyBorder="1" applyAlignment="1" applyProtection="1">
      <alignment horizontal="right" vertical="center"/>
    </xf>
    <xf numFmtId="49" fontId="2" fillId="0" borderId="83" xfId="2" applyNumberFormat="1" applyFont="1" applyFill="1" applyBorder="1" applyAlignment="1" applyProtection="1">
      <alignment horizontal="left" vertical="center" shrinkToFit="1"/>
      <protection locked="0"/>
    </xf>
    <xf numFmtId="0" fontId="1" fillId="0" borderId="84" xfId="0" applyFont="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2" fillId="3" borderId="108" xfId="0" applyFont="1" applyFill="1" applyBorder="1" applyAlignment="1" applyProtection="1">
      <alignment horizontal="left" vertical="center" wrapText="1"/>
    </xf>
    <xf numFmtId="0" fontId="2" fillId="3" borderId="120" xfId="0" applyFont="1" applyFill="1" applyBorder="1" applyAlignment="1" applyProtection="1">
      <alignment horizontal="left" vertical="center" wrapText="1"/>
    </xf>
    <xf numFmtId="0" fontId="2" fillId="3" borderId="109" xfId="0" applyFont="1" applyFill="1" applyBorder="1" applyAlignment="1" applyProtection="1">
      <alignment horizontal="left" vertical="center" wrapText="1"/>
    </xf>
    <xf numFmtId="0" fontId="1" fillId="0" borderId="88" xfId="0" applyFont="1" applyBorder="1" applyAlignment="1">
      <alignment horizontal="left" vertical="center" wrapText="1"/>
    </xf>
    <xf numFmtId="0" fontId="1" fillId="0" borderId="89" xfId="0" applyFont="1" applyBorder="1" applyAlignment="1">
      <alignment horizontal="left" vertical="center" wrapText="1"/>
    </xf>
    <xf numFmtId="0" fontId="1" fillId="0" borderId="92" xfId="0" applyFont="1" applyBorder="1" applyAlignment="1">
      <alignment horizontal="left" vertical="center" wrapText="1"/>
    </xf>
    <xf numFmtId="49" fontId="2" fillId="0" borderId="83" xfId="2" applyNumberFormat="1" applyFont="1" applyFill="1" applyBorder="1" applyAlignment="1" applyProtection="1">
      <alignment horizontal="left" vertical="center" wrapText="1"/>
      <protection locked="0"/>
    </xf>
    <xf numFmtId="0" fontId="1" fillId="0" borderId="84" xfId="0" applyFont="1" applyBorder="1" applyAlignment="1" applyProtection="1">
      <alignment horizontal="left" vertical="center" wrapText="1"/>
      <protection locked="0"/>
    </xf>
    <xf numFmtId="0" fontId="1" fillId="0" borderId="85" xfId="0" applyFont="1" applyBorder="1" applyAlignment="1" applyProtection="1">
      <alignment horizontal="left" vertical="center" wrapText="1"/>
      <protection locked="0"/>
    </xf>
    <xf numFmtId="0" fontId="1" fillId="0" borderId="83" xfId="0" applyFont="1" applyBorder="1" applyAlignment="1" applyProtection="1">
      <alignment horizontal="left" vertical="center" wrapText="1"/>
      <protection locked="0"/>
    </xf>
    <xf numFmtId="0" fontId="2" fillId="3" borderId="88" xfId="0" applyFont="1" applyFill="1" applyBorder="1" applyAlignment="1" applyProtection="1">
      <alignment horizontal="left" vertical="center" wrapText="1"/>
    </xf>
    <xf numFmtId="0" fontId="2" fillId="3" borderId="89" xfId="0" applyFont="1" applyFill="1" applyBorder="1" applyAlignment="1" applyProtection="1">
      <alignment horizontal="left" vertical="center" wrapText="1"/>
    </xf>
    <xf numFmtId="0" fontId="2" fillId="3" borderId="92" xfId="0" applyFont="1" applyFill="1" applyBorder="1" applyAlignment="1" applyProtection="1">
      <alignment horizontal="left" vertical="center" wrapText="1"/>
    </xf>
    <xf numFmtId="0" fontId="2" fillId="3" borderId="111"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1" fillId="0" borderId="91"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2" fillId="0" borderId="47"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3" borderId="88" xfId="2" applyFont="1" applyFill="1" applyBorder="1" applyAlignment="1" applyProtection="1">
      <alignment horizontal="left" vertical="center" wrapText="1"/>
    </xf>
    <xf numFmtId="0" fontId="2" fillId="3" borderId="89" xfId="2" applyFont="1" applyFill="1" applyBorder="1" applyAlignment="1" applyProtection="1">
      <alignment horizontal="left" vertical="center" wrapText="1"/>
    </xf>
    <xf numFmtId="0" fontId="2" fillId="3" borderId="92" xfId="2" applyFont="1" applyFill="1" applyBorder="1" applyAlignment="1" applyProtection="1">
      <alignment horizontal="left" vertical="center"/>
    </xf>
    <xf numFmtId="0" fontId="2" fillId="3" borderId="111" xfId="2" applyFont="1" applyFill="1" applyBorder="1" applyAlignment="1" applyProtection="1">
      <alignment horizontal="left" vertical="center" wrapText="1"/>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xf>
    <xf numFmtId="0" fontId="2" fillId="3" borderId="111"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1" fillId="0" borderId="91" xfId="0" applyFont="1" applyBorder="1" applyAlignment="1">
      <alignment horizontal="left"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49" xfId="2" applyFont="1" applyFill="1" applyBorder="1" applyAlignment="1" applyProtection="1">
      <alignment horizontal="left" vertical="center" wrapText="1" shrinkToFit="1"/>
    </xf>
    <xf numFmtId="49" fontId="2" fillId="0" borderId="38" xfId="2" applyNumberFormat="1" applyFont="1" applyFill="1" applyBorder="1" applyAlignment="1" applyProtection="1">
      <alignment horizontal="center" vertical="center" wrapText="1"/>
    </xf>
    <xf numFmtId="49" fontId="2" fillId="0" borderId="60" xfId="2" applyNumberFormat="1" applyFont="1" applyFill="1" applyBorder="1" applyAlignment="1" applyProtection="1">
      <alignment horizontal="center" vertical="center" wrapText="1"/>
    </xf>
    <xf numFmtId="0" fontId="2" fillId="0" borderId="8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49" fontId="2" fillId="5" borderId="47" xfId="2" applyNumberFormat="1" applyFont="1" applyFill="1" applyBorder="1" applyAlignment="1" applyProtection="1">
      <alignment horizontal="center" vertical="center" shrinkToFit="1"/>
      <protection locked="0"/>
    </xf>
    <xf numFmtId="49" fontId="2" fillId="5" borderId="48"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0" xfId="2" applyNumberFormat="1" applyFont="1" applyFill="1" applyBorder="1" applyAlignment="1" applyProtection="1">
      <alignment horizontal="center" vertical="center" shrinkToFit="1"/>
      <protection locked="0"/>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2" borderId="47"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8"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 fillId="0" borderId="47" xfId="2" applyFont="1" applyFill="1" applyBorder="1" applyAlignment="1" applyProtection="1">
      <alignment vertical="top"/>
    </xf>
    <xf numFmtId="0" fontId="2" fillId="0" borderId="21" xfId="2" applyFont="1" applyFill="1" applyBorder="1" applyAlignment="1" applyProtection="1">
      <alignment vertical="top"/>
    </xf>
    <xf numFmtId="0" fontId="2" fillId="0" borderId="48" xfId="2" applyFont="1" applyFill="1" applyBorder="1" applyAlignment="1" applyProtection="1">
      <alignment vertical="top"/>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4" xfId="2" applyNumberFormat="1" applyFont="1" applyFill="1" applyBorder="1" applyAlignment="1" applyProtection="1">
      <alignment horizontal="left" vertical="center" shrinkToFit="1"/>
      <protection locked="0"/>
    </xf>
    <xf numFmtId="49" fontId="2" fillId="0" borderId="85"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0"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0" xfId="5" applyFont="1" applyFill="1" applyBorder="1" applyProtection="1"/>
    <xf numFmtId="0" fontId="4" fillId="0" borderId="0" xfId="5" applyFont="1" applyFill="1" applyBorder="1" applyAlignment="1" applyProtection="1">
      <alignment horizontal="center" vertical="center"/>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71" xfId="5" applyFont="1" applyFill="1" applyBorder="1" applyAlignment="1" applyProtection="1">
      <alignment horizontal="left" vertical="center" wrapText="1"/>
    </xf>
    <xf numFmtId="0" fontId="1" fillId="0" borderId="36" xfId="0" applyFont="1" applyBorder="1" applyAlignment="1">
      <alignment vertical="center" wrapText="1"/>
    </xf>
    <xf numFmtId="0" fontId="1" fillId="0" borderId="58" xfId="0" applyFont="1" applyBorder="1" applyAlignment="1">
      <alignment vertical="center" wrapText="1"/>
    </xf>
    <xf numFmtId="49" fontId="2" fillId="0" borderId="31" xfId="5" applyNumberFormat="1"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36" xfId="5" applyFont="1" applyFill="1" applyBorder="1" applyAlignment="1" applyProtection="1">
      <alignment horizontal="left" vertical="center" wrapText="1"/>
    </xf>
    <xf numFmtId="0" fontId="2" fillId="0" borderId="58" xfId="5" applyFont="1" applyFill="1" applyBorder="1" applyAlignment="1" applyProtection="1">
      <alignment horizontal="left" vertical="center" wrapText="1"/>
    </xf>
    <xf numFmtId="0" fontId="0" fillId="0" borderId="4" xfId="0" applyFont="1" applyBorder="1" applyAlignment="1" applyProtection="1">
      <alignment horizontal="center" vertical="center"/>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9"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5" sqref="F5:M5"/>
    </sheetView>
  </sheetViews>
  <sheetFormatPr defaultRowHeight="12" outlineLevelCol="1" x14ac:dyDescent="0.15"/>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x14ac:dyDescent="0.2">
      <c r="A1" s="313" t="s">
        <v>443</v>
      </c>
      <c r="K1" s="221"/>
      <c r="L1" s="221"/>
      <c r="M1" s="221"/>
    </row>
    <row r="2" spans="1:29" s="2" customFormat="1" ht="14.25" thickBot="1" x14ac:dyDescent="0.2">
      <c r="F2" s="227" t="s">
        <v>0</v>
      </c>
      <c r="G2" s="411" t="s">
        <v>446</v>
      </c>
      <c r="H2" s="412"/>
      <c r="I2" s="412"/>
      <c r="J2" s="412"/>
      <c r="K2" s="412"/>
      <c r="L2" s="413"/>
      <c r="M2" s="240"/>
    </row>
    <row r="3" spans="1:29" s="5" customFormat="1" ht="27.75" customHeight="1" x14ac:dyDescent="0.2">
      <c r="A3" s="414" t="s">
        <v>444</v>
      </c>
      <c r="B3" s="414"/>
      <c r="C3" s="414"/>
      <c r="D3" s="414"/>
      <c r="E3" s="414"/>
      <c r="F3" s="414"/>
      <c r="G3" s="414"/>
      <c r="H3" s="414"/>
      <c r="I3" s="414"/>
      <c r="J3" s="414"/>
      <c r="K3" s="414"/>
      <c r="L3" s="414"/>
      <c r="M3" s="414"/>
      <c r="N3" s="209"/>
      <c r="O3" s="4"/>
      <c r="P3" s="4"/>
    </row>
    <row r="4" spans="1:29" s="5" customFormat="1" ht="7.5" customHeight="1" thickBot="1" x14ac:dyDescent="0.2">
      <c r="A4" s="6"/>
      <c r="B4" s="6"/>
      <c r="C4" s="6"/>
      <c r="D4" s="6"/>
      <c r="E4" s="6"/>
      <c r="F4" s="6"/>
      <c r="G4" s="6"/>
      <c r="H4" s="6"/>
      <c r="I4" s="6"/>
      <c r="J4" s="6"/>
      <c r="K4" s="6"/>
      <c r="L4" s="6"/>
      <c r="M4" s="6"/>
      <c r="N4" s="6"/>
      <c r="O4" s="4"/>
      <c r="P4" s="4"/>
    </row>
    <row r="5" spans="1:29" s="5" customFormat="1" ht="15" customHeight="1" thickBot="1" x14ac:dyDescent="0.2">
      <c r="A5" s="6"/>
      <c r="B5" s="6"/>
      <c r="C5" s="415" t="s">
        <v>1</v>
      </c>
      <c r="D5" s="416"/>
      <c r="E5" s="416"/>
      <c r="F5" s="417" t="s">
        <v>409</v>
      </c>
      <c r="G5" s="418"/>
      <c r="H5" s="418"/>
      <c r="I5" s="418"/>
      <c r="J5" s="418"/>
      <c r="K5" s="418"/>
      <c r="L5" s="418"/>
      <c r="M5" s="419"/>
      <c r="N5" s="6"/>
      <c r="O5" s="4"/>
      <c r="P5" s="4"/>
    </row>
    <row r="6" spans="1:29" s="5" customFormat="1" ht="7.5" customHeight="1" thickBot="1" x14ac:dyDescent="0.2">
      <c r="A6" s="7"/>
      <c r="B6" s="7"/>
      <c r="C6" s="7"/>
      <c r="D6" s="7"/>
      <c r="E6" s="7"/>
      <c r="F6" s="7"/>
      <c r="G6" s="7"/>
      <c r="H6" s="7"/>
      <c r="I6" s="7"/>
      <c r="J6" s="7"/>
      <c r="K6" s="7"/>
      <c r="L6" s="7"/>
      <c r="M6" s="7"/>
      <c r="N6" s="7"/>
      <c r="O6" s="4"/>
      <c r="P6" s="4"/>
    </row>
    <row r="7" spans="1:29" s="2" customFormat="1" ht="15" customHeight="1" thickBot="1" x14ac:dyDescent="0.2">
      <c r="A7" s="227" t="s">
        <v>2</v>
      </c>
      <c r="B7" s="420" t="s">
        <v>447</v>
      </c>
      <c r="C7" s="421"/>
      <c r="D7" s="421"/>
      <c r="E7" s="421"/>
      <c r="F7" s="421"/>
      <c r="G7" s="421"/>
      <c r="H7" s="421"/>
      <c r="I7" s="421"/>
      <c r="J7" s="421"/>
      <c r="K7" s="421"/>
      <c r="L7" s="421"/>
      <c r="M7" s="422"/>
    </row>
    <row r="8" spans="1:29" s="2" customFormat="1" ht="18" customHeight="1" thickBot="1" x14ac:dyDescent="0.2">
      <c r="A8" s="8" t="s">
        <v>3</v>
      </c>
      <c r="B8" s="8"/>
      <c r="C8" s="222"/>
      <c r="F8" s="222"/>
      <c r="G8" s="222"/>
      <c r="H8" s="222"/>
      <c r="I8" s="222"/>
      <c r="J8" s="222"/>
      <c r="K8" s="9"/>
      <c r="L8" s="9"/>
      <c r="M8" s="9"/>
    </row>
    <row r="9" spans="1:29" ht="36.75" thickBot="1" x14ac:dyDescent="0.2">
      <c r="A9" s="160" t="s">
        <v>4</v>
      </c>
      <c r="B9" s="423" t="s">
        <v>5</v>
      </c>
      <c r="C9" s="424"/>
      <c r="D9" s="10" t="s">
        <v>6</v>
      </c>
      <c r="E9" s="11" t="s">
        <v>7</v>
      </c>
      <c r="F9" s="425" t="s">
        <v>8</v>
      </c>
      <c r="G9" s="426"/>
      <c r="H9" s="12" t="s">
        <v>9</v>
      </c>
      <c r="I9" s="10" t="s">
        <v>10</v>
      </c>
      <c r="J9" s="10" t="s">
        <v>11</v>
      </c>
      <c r="K9" s="427" t="s">
        <v>12</v>
      </c>
      <c r="L9" s="428"/>
      <c r="M9" s="10" t="s">
        <v>13</v>
      </c>
      <c r="N9" s="36"/>
      <c r="O9" s="13"/>
      <c r="P9" s="13"/>
      <c r="Q9" s="13"/>
      <c r="R9" s="14"/>
      <c r="S9" s="14"/>
      <c r="T9" s="15"/>
      <c r="U9" s="15"/>
      <c r="V9" s="15"/>
      <c r="W9" s="15"/>
      <c r="X9" s="15"/>
      <c r="Y9" s="15"/>
      <c r="Z9" s="15"/>
      <c r="AA9" s="15"/>
      <c r="AB9" s="15"/>
      <c r="AC9" s="15"/>
    </row>
    <row r="10" spans="1:29" ht="25.5" customHeight="1" x14ac:dyDescent="0.15">
      <c r="A10" s="400" t="s">
        <v>325</v>
      </c>
      <c r="B10" s="348" t="s">
        <v>186</v>
      </c>
      <c r="C10" s="375"/>
      <c r="D10" s="160">
        <v>8</v>
      </c>
      <c r="E10" s="227">
        <v>8</v>
      </c>
      <c r="F10" s="409"/>
      <c r="G10" s="410"/>
      <c r="H10" s="132">
        <f>IF(F10&gt;=84,8,IF(F10&gt;=82,7,IF(F10&gt;=80,6,IF(F10&gt;=78,5,IF(F10&gt;=76,4,IF(F10&gt;=74,3,IF(F10&gt;=70,2,IF(F10&gt;=65,1,0))))))))</f>
        <v>0</v>
      </c>
      <c r="I10" s="160">
        <v>1</v>
      </c>
      <c r="J10" s="160">
        <f t="shared" ref="J10:J15" si="0">IF(H10="","",H10*I10)</f>
        <v>0</v>
      </c>
      <c r="K10" s="336" t="str">
        <f>IF(F10="","",$D$10*J10/$E$10)</f>
        <v/>
      </c>
      <c r="L10" s="336"/>
      <c r="M10" s="131">
        <f>IF(K10="",0,ROUND(K10,2))</f>
        <v>0</v>
      </c>
      <c r="N10" s="37"/>
      <c r="O10" s="208"/>
      <c r="P10" s="119"/>
      <c r="Q10" s="16"/>
      <c r="R10" s="17"/>
      <c r="S10" s="17"/>
      <c r="T10" s="15"/>
      <c r="U10" s="15"/>
      <c r="V10" s="15"/>
      <c r="W10" s="15"/>
      <c r="X10" s="15"/>
      <c r="Y10" s="15"/>
      <c r="Z10" s="15"/>
      <c r="AA10" s="15"/>
      <c r="AB10" s="15"/>
      <c r="AC10" s="15"/>
    </row>
    <row r="11" spans="1:29" ht="25.5" customHeight="1" x14ac:dyDescent="0.15">
      <c r="A11" s="401"/>
      <c r="B11" s="348" t="s">
        <v>187</v>
      </c>
      <c r="C11" s="375"/>
      <c r="D11" s="430">
        <v>4</v>
      </c>
      <c r="E11" s="227">
        <v>1</v>
      </c>
      <c r="F11" s="378"/>
      <c r="G11" s="379"/>
      <c r="H11" s="133">
        <f>IF(F11="施工実績あり",1,0)</f>
        <v>0</v>
      </c>
      <c r="I11" s="160">
        <v>1</v>
      </c>
      <c r="J11" s="160">
        <f t="shared" si="0"/>
        <v>0</v>
      </c>
      <c r="K11" s="336" t="str">
        <f>IF(F11="","",$D$11*J11/$E$16)</f>
        <v/>
      </c>
      <c r="L11" s="336"/>
      <c r="M11" s="380">
        <f>ROUND(SUM(K11:K15),2)</f>
        <v>0</v>
      </c>
      <c r="N11" s="37"/>
      <c r="O11" s="208"/>
      <c r="P11" s="210" t="s">
        <v>192</v>
      </c>
      <c r="Q11" s="210" t="s">
        <v>275</v>
      </c>
      <c r="R11" s="211"/>
      <c r="S11" s="211"/>
      <c r="T11" s="210"/>
      <c r="U11" s="15"/>
      <c r="V11" s="15"/>
      <c r="W11" s="15"/>
      <c r="X11" s="15"/>
      <c r="Y11" s="15"/>
      <c r="Z11" s="15"/>
      <c r="AA11" s="15"/>
      <c r="AB11" s="15"/>
      <c r="AC11" s="15"/>
    </row>
    <row r="12" spans="1:29" ht="39" customHeight="1" x14ac:dyDescent="0.15">
      <c r="A12" s="401"/>
      <c r="B12" s="429" t="s">
        <v>415</v>
      </c>
      <c r="C12" s="429"/>
      <c r="D12" s="431"/>
      <c r="E12" s="227">
        <v>2</v>
      </c>
      <c r="F12" s="378"/>
      <c r="G12" s="379"/>
      <c r="H12" s="133">
        <f>IF(F12="表彰歴又は施工実績あり",1,0)</f>
        <v>0</v>
      </c>
      <c r="I12" s="160">
        <v>2</v>
      </c>
      <c r="J12" s="160">
        <f t="shared" si="0"/>
        <v>0</v>
      </c>
      <c r="K12" s="336" t="str">
        <f>IF(F12="","",$D$11*J12/$E$16)</f>
        <v/>
      </c>
      <c r="L12" s="336"/>
      <c r="M12" s="381"/>
      <c r="N12" s="37"/>
      <c r="O12" s="208"/>
      <c r="P12" s="319" t="s">
        <v>438</v>
      </c>
      <c r="Q12" s="319" t="s">
        <v>439</v>
      </c>
      <c r="R12" s="211"/>
      <c r="S12" s="211"/>
      <c r="T12" s="210"/>
      <c r="U12" s="15"/>
      <c r="V12" s="15"/>
      <c r="W12" s="15"/>
      <c r="X12" s="15"/>
      <c r="Y12" s="15"/>
      <c r="Z12" s="15"/>
      <c r="AA12" s="15"/>
      <c r="AB12" s="15"/>
      <c r="AC12" s="15"/>
    </row>
    <row r="13" spans="1:29" ht="25.5" customHeight="1" x14ac:dyDescent="0.15">
      <c r="A13" s="401"/>
      <c r="B13" s="348" t="s">
        <v>188</v>
      </c>
      <c r="C13" s="348"/>
      <c r="D13" s="431"/>
      <c r="E13" s="227">
        <v>0</v>
      </c>
      <c r="F13" s="378"/>
      <c r="G13" s="379"/>
      <c r="H13" s="133">
        <f>IF(OR(F13="指名停止あり",F13="文書指導あり"),-1,IF(F13="複数履歴あり",-2,0))</f>
        <v>0</v>
      </c>
      <c r="I13" s="160">
        <v>1</v>
      </c>
      <c r="J13" s="160">
        <f t="shared" si="0"/>
        <v>0</v>
      </c>
      <c r="K13" s="336" t="str">
        <f>IF(F13="","",$D$11*J13/$E$16)</f>
        <v/>
      </c>
      <c r="L13" s="336"/>
      <c r="M13" s="381"/>
      <c r="N13" s="37"/>
      <c r="O13" s="208"/>
      <c r="P13" s="210" t="s">
        <v>275</v>
      </c>
      <c r="Q13" s="210" t="s">
        <v>277</v>
      </c>
      <c r="R13" s="211" t="s">
        <v>278</v>
      </c>
      <c r="S13" s="211" t="s">
        <v>279</v>
      </c>
      <c r="T13" s="210"/>
      <c r="U13" s="15"/>
      <c r="V13" s="15"/>
      <c r="W13" s="15"/>
      <c r="X13" s="15"/>
      <c r="Y13" s="15"/>
      <c r="Z13" s="15"/>
      <c r="AA13" s="15"/>
      <c r="AB13" s="15"/>
      <c r="AC13" s="15"/>
    </row>
    <row r="14" spans="1:29" ht="25.5" customHeight="1" x14ac:dyDescent="0.15">
      <c r="A14" s="401"/>
      <c r="B14" s="348" t="s">
        <v>21</v>
      </c>
      <c r="C14" s="348"/>
      <c r="D14" s="431"/>
      <c r="E14" s="227">
        <v>0.5</v>
      </c>
      <c r="F14" s="378"/>
      <c r="G14" s="379"/>
      <c r="H14" s="133">
        <f>IF(F14="認証取得あり",0.5,0)</f>
        <v>0</v>
      </c>
      <c r="I14" s="160">
        <v>1</v>
      </c>
      <c r="J14" s="160">
        <f t="shared" si="0"/>
        <v>0</v>
      </c>
      <c r="K14" s="336" t="str">
        <f>IF(F14="","",$D$11*J14/$E$16)</f>
        <v/>
      </c>
      <c r="L14" s="336"/>
      <c r="M14" s="381"/>
      <c r="N14" s="37"/>
      <c r="O14" s="208"/>
      <c r="P14" s="210" t="s">
        <v>280</v>
      </c>
      <c r="Q14" s="210" t="s">
        <v>275</v>
      </c>
      <c r="R14" s="211"/>
      <c r="S14" s="211"/>
      <c r="T14" s="210"/>
      <c r="U14" s="15"/>
      <c r="V14" s="15"/>
      <c r="W14" s="15"/>
      <c r="X14" s="15"/>
      <c r="Y14" s="15"/>
      <c r="Z14" s="15"/>
      <c r="AA14" s="15"/>
      <c r="AB14" s="15"/>
      <c r="AC14" s="15"/>
    </row>
    <row r="15" spans="1:29" ht="25.5" customHeight="1" thickBot="1" x14ac:dyDescent="0.2">
      <c r="A15" s="401"/>
      <c r="B15" s="348" t="s">
        <v>135</v>
      </c>
      <c r="C15" s="348"/>
      <c r="D15" s="432"/>
      <c r="E15" s="227">
        <v>0.5</v>
      </c>
      <c r="F15" s="334"/>
      <c r="G15" s="335"/>
      <c r="H15" s="133">
        <f>IF(F15="加入あり",0.5,0)</f>
        <v>0</v>
      </c>
      <c r="I15" s="160">
        <v>1</v>
      </c>
      <c r="J15" s="160">
        <f t="shared" si="0"/>
        <v>0</v>
      </c>
      <c r="K15" s="336" t="str">
        <f>IF(F15="","",$D$11*J15/$E$16)</f>
        <v/>
      </c>
      <c r="L15" s="336"/>
      <c r="M15" s="382"/>
      <c r="N15" s="37"/>
      <c r="O15" s="208"/>
      <c r="P15" s="210" t="s">
        <v>281</v>
      </c>
      <c r="Q15" s="210" t="s">
        <v>275</v>
      </c>
      <c r="R15" s="211"/>
      <c r="S15" s="211"/>
      <c r="T15" s="210"/>
      <c r="U15" s="15"/>
      <c r="V15" s="15"/>
      <c r="W15" s="15"/>
      <c r="X15" s="15"/>
      <c r="Y15" s="15"/>
      <c r="Z15" s="15"/>
      <c r="AA15" s="15"/>
      <c r="AB15" s="15"/>
      <c r="AC15" s="15"/>
    </row>
    <row r="16" spans="1:29" ht="13.5" customHeight="1" thickBot="1" x14ac:dyDescent="0.2">
      <c r="A16" s="402"/>
      <c r="B16" s="18"/>
      <c r="C16" s="18"/>
      <c r="D16" s="228"/>
      <c r="E16" s="160">
        <f>SUM(E11:E15)</f>
        <v>4</v>
      </c>
      <c r="F16" s="222"/>
      <c r="G16" s="222"/>
      <c r="H16" s="134"/>
      <c r="I16" s="222"/>
      <c r="J16" s="222"/>
      <c r="K16" s="19"/>
      <c r="L16" s="19"/>
      <c r="M16" s="20"/>
      <c r="N16" s="16"/>
      <c r="O16" s="208"/>
      <c r="P16" s="16"/>
      <c r="Q16" s="16"/>
      <c r="R16" s="17"/>
      <c r="S16" s="17"/>
      <c r="T16" s="15"/>
      <c r="U16" s="15"/>
      <c r="V16" s="15"/>
      <c r="W16" s="15"/>
      <c r="X16" s="15"/>
      <c r="Y16" s="15"/>
      <c r="Z16" s="15"/>
      <c r="AA16" s="15"/>
      <c r="AB16" s="15"/>
      <c r="AC16" s="15"/>
    </row>
    <row r="17" spans="1:29" ht="25.5" customHeight="1" x14ac:dyDescent="0.15">
      <c r="A17" s="400" t="s">
        <v>326</v>
      </c>
      <c r="B17" s="376" t="s">
        <v>327</v>
      </c>
      <c r="C17" s="403"/>
      <c r="D17" s="404">
        <v>5</v>
      </c>
      <c r="E17" s="227">
        <v>2</v>
      </c>
      <c r="F17" s="350"/>
      <c r="G17" s="351"/>
      <c r="H17" s="133">
        <f>IF(F17="施工実績あり",1,0)</f>
        <v>0</v>
      </c>
      <c r="I17" s="160">
        <v>2</v>
      </c>
      <c r="J17" s="160">
        <f t="shared" ref="J17:J21" si="1">IF(H17="","",H17*I17)</f>
        <v>0</v>
      </c>
      <c r="K17" s="352" t="str">
        <f t="shared" ref="K17:K21" si="2">IF(F17="","",$D$17*J17/$E$23)</f>
        <v/>
      </c>
      <c r="L17" s="353"/>
      <c r="M17" s="380">
        <f>ROUND(SUM(K17:K22),2)</f>
        <v>0</v>
      </c>
      <c r="N17" s="37"/>
      <c r="O17" s="208"/>
      <c r="P17" s="210" t="s">
        <v>192</v>
      </c>
      <c r="Q17" s="210" t="s">
        <v>275</v>
      </c>
      <c r="R17" s="210"/>
      <c r="S17" s="210"/>
      <c r="T17" s="210"/>
      <c r="U17" s="15"/>
      <c r="V17" s="15"/>
      <c r="W17" s="15"/>
      <c r="X17" s="15"/>
      <c r="Y17" s="15"/>
      <c r="Z17" s="15"/>
      <c r="AA17" s="15"/>
      <c r="AB17" s="15"/>
      <c r="AC17" s="15"/>
    </row>
    <row r="18" spans="1:29" ht="25.5" customHeight="1" x14ac:dyDescent="0.15">
      <c r="A18" s="401"/>
      <c r="B18" s="376" t="s">
        <v>328</v>
      </c>
      <c r="C18" s="377"/>
      <c r="D18" s="405"/>
      <c r="E18" s="227">
        <v>4</v>
      </c>
      <c r="F18" s="394"/>
      <c r="G18" s="395"/>
      <c r="H18" s="133">
        <f>IF(F18&gt;100,0,IF(F18&gt;=80,2,IF(F18&gt;=75,1,IF(F18&gt;=65,0.5,0))))</f>
        <v>0</v>
      </c>
      <c r="I18" s="160">
        <v>2</v>
      </c>
      <c r="J18" s="160">
        <f t="shared" si="1"/>
        <v>0</v>
      </c>
      <c r="K18" s="352" t="str">
        <f t="shared" si="2"/>
        <v/>
      </c>
      <c r="L18" s="353"/>
      <c r="M18" s="381"/>
      <c r="N18" s="37"/>
      <c r="O18" s="208"/>
      <c r="P18" s="210"/>
      <c r="Q18" s="210"/>
      <c r="R18" s="210"/>
      <c r="S18" s="210"/>
      <c r="T18" s="210"/>
      <c r="U18" s="15"/>
      <c r="V18" s="15"/>
      <c r="W18" s="15"/>
      <c r="X18" s="15"/>
      <c r="Y18" s="15"/>
      <c r="Z18" s="15"/>
      <c r="AA18" s="15"/>
      <c r="AB18" s="15"/>
      <c r="AC18" s="15"/>
    </row>
    <row r="19" spans="1:29" ht="39" customHeight="1" x14ac:dyDescent="0.15">
      <c r="A19" s="401"/>
      <c r="B19" s="396" t="s">
        <v>416</v>
      </c>
      <c r="C19" s="397"/>
      <c r="D19" s="405"/>
      <c r="E19" s="227">
        <v>2</v>
      </c>
      <c r="F19" s="378"/>
      <c r="G19" s="379"/>
      <c r="H19" s="133">
        <f>IF(F19="複数あり",2,IF(F19="あり",1,0))</f>
        <v>0</v>
      </c>
      <c r="I19" s="160">
        <v>1</v>
      </c>
      <c r="J19" s="160">
        <f t="shared" si="1"/>
        <v>0</v>
      </c>
      <c r="K19" s="352" t="str">
        <f t="shared" si="2"/>
        <v/>
      </c>
      <c r="L19" s="353"/>
      <c r="M19" s="381"/>
      <c r="N19" s="37"/>
      <c r="O19" s="208"/>
      <c r="P19" s="319" t="s">
        <v>440</v>
      </c>
      <c r="Q19" s="319" t="s">
        <v>441</v>
      </c>
      <c r="R19" s="319" t="s">
        <v>439</v>
      </c>
      <c r="S19" s="210"/>
      <c r="T19" s="210"/>
      <c r="U19" s="15"/>
      <c r="V19" s="15"/>
      <c r="W19" s="15"/>
      <c r="X19" s="15"/>
      <c r="Y19" s="15"/>
      <c r="Z19" s="15"/>
      <c r="AA19" s="15"/>
      <c r="AB19" s="15"/>
      <c r="AC19" s="15"/>
    </row>
    <row r="20" spans="1:29" ht="25.5" customHeight="1" x14ac:dyDescent="0.15">
      <c r="A20" s="401"/>
      <c r="B20" s="359" t="s">
        <v>329</v>
      </c>
      <c r="C20" s="360"/>
      <c r="D20" s="405"/>
      <c r="E20" s="227">
        <v>1</v>
      </c>
      <c r="F20" s="378"/>
      <c r="G20" s="379"/>
      <c r="H20" s="133">
        <f>IF(F20="表彰歴あり",1,0)</f>
        <v>0</v>
      </c>
      <c r="I20" s="160">
        <v>1</v>
      </c>
      <c r="J20" s="160">
        <f t="shared" si="1"/>
        <v>0</v>
      </c>
      <c r="K20" s="352" t="str">
        <f t="shared" si="2"/>
        <v/>
      </c>
      <c r="L20" s="353"/>
      <c r="M20" s="381"/>
      <c r="N20" s="37"/>
      <c r="O20" s="208"/>
      <c r="P20" s="210" t="s">
        <v>276</v>
      </c>
      <c r="Q20" s="210" t="s">
        <v>275</v>
      </c>
      <c r="R20" s="210"/>
      <c r="S20" s="210"/>
      <c r="T20" s="210"/>
      <c r="U20" s="15"/>
      <c r="V20" s="15"/>
      <c r="W20" s="15"/>
      <c r="X20" s="15"/>
      <c r="Y20" s="15"/>
      <c r="Z20" s="15"/>
      <c r="AA20" s="15"/>
      <c r="AB20" s="15"/>
      <c r="AC20" s="15"/>
    </row>
    <row r="21" spans="1:29" ht="25.5" customHeight="1" x14ac:dyDescent="0.15">
      <c r="A21" s="401"/>
      <c r="B21" s="347" t="s">
        <v>330</v>
      </c>
      <c r="C21" s="348"/>
      <c r="D21" s="405"/>
      <c r="E21" s="227">
        <v>1</v>
      </c>
      <c r="F21" s="378"/>
      <c r="G21" s="379"/>
      <c r="H21" s="161">
        <f>IF(F21="推奨単位以上の取得単位あり",1,IF(F21="推奨単位の1/2以上の取得単位あり",0.5,IF(F21="推奨単位の1/2未満の取得単位あり",0.3,0)))</f>
        <v>0</v>
      </c>
      <c r="I21" s="160">
        <v>1</v>
      </c>
      <c r="J21" s="160">
        <f t="shared" si="1"/>
        <v>0</v>
      </c>
      <c r="K21" s="352" t="str">
        <f t="shared" si="2"/>
        <v/>
      </c>
      <c r="L21" s="353"/>
      <c r="M21" s="381"/>
      <c r="N21" s="37"/>
      <c r="O21" s="208"/>
      <c r="P21" s="212" t="s">
        <v>282</v>
      </c>
      <c r="Q21" s="212" t="s">
        <v>283</v>
      </c>
      <c r="R21" s="212" t="s">
        <v>284</v>
      </c>
      <c r="S21" s="210" t="s">
        <v>275</v>
      </c>
      <c r="T21" s="210"/>
      <c r="U21" s="15"/>
      <c r="V21" s="15"/>
      <c r="W21" s="15"/>
      <c r="X21" s="15"/>
      <c r="Y21" s="15"/>
      <c r="Z21" s="15"/>
      <c r="AA21" s="15"/>
      <c r="AB21" s="15"/>
      <c r="AC21" s="15"/>
    </row>
    <row r="22" spans="1:29" ht="25.5" customHeight="1" thickBot="1" x14ac:dyDescent="0.2">
      <c r="A22" s="401"/>
      <c r="B22" s="407" t="s">
        <v>331</v>
      </c>
      <c r="C22" s="408"/>
      <c r="D22" s="406"/>
      <c r="E22" s="217"/>
      <c r="F22" s="398"/>
      <c r="G22" s="399"/>
      <c r="H22" s="218"/>
      <c r="I22" s="216"/>
      <c r="J22" s="216"/>
      <c r="K22" s="387"/>
      <c r="L22" s="388"/>
      <c r="M22" s="382"/>
      <c r="N22" s="37"/>
      <c r="O22" s="208"/>
      <c r="P22" s="210" t="s">
        <v>285</v>
      </c>
      <c r="Q22" s="210" t="s">
        <v>275</v>
      </c>
      <c r="R22" s="210"/>
      <c r="S22" s="210"/>
      <c r="T22" s="210"/>
      <c r="U22" s="15"/>
      <c r="V22" s="15"/>
      <c r="W22" s="15"/>
      <c r="X22" s="15"/>
      <c r="Y22" s="15"/>
      <c r="Z22" s="15"/>
      <c r="AA22" s="15"/>
      <c r="AB22" s="15"/>
      <c r="AC22" s="15"/>
    </row>
    <row r="23" spans="1:29" ht="13.5" customHeight="1" thickBot="1" x14ac:dyDescent="0.2">
      <c r="A23" s="402"/>
      <c r="B23" s="31"/>
      <c r="C23" s="31"/>
      <c r="D23" s="228"/>
      <c r="E23" s="226">
        <f>SUM(E17:E21)</f>
        <v>10</v>
      </c>
      <c r="F23" s="222"/>
      <c r="G23" s="222"/>
      <c r="H23" s="134"/>
      <c r="I23" s="222"/>
      <c r="J23" s="222"/>
      <c r="K23" s="19"/>
      <c r="L23" s="19"/>
      <c r="M23" s="21"/>
      <c r="N23" s="15"/>
      <c r="O23" s="208"/>
      <c r="P23" s="16"/>
      <c r="Q23" s="15"/>
      <c r="R23" s="15"/>
      <c r="S23" s="15"/>
      <c r="T23" s="15"/>
      <c r="U23" s="15"/>
      <c r="V23" s="15"/>
      <c r="W23" s="15"/>
      <c r="X23" s="15"/>
      <c r="Y23" s="15"/>
      <c r="Z23" s="15"/>
      <c r="AA23" s="15"/>
      <c r="AB23" s="15"/>
      <c r="AC23" s="15"/>
    </row>
    <row r="24" spans="1:29" ht="25.5" customHeight="1" x14ac:dyDescent="0.15">
      <c r="A24" s="345" t="s">
        <v>322</v>
      </c>
      <c r="B24" s="375" t="s">
        <v>137</v>
      </c>
      <c r="C24" s="375"/>
      <c r="D24" s="345">
        <v>5.5</v>
      </c>
      <c r="E24" s="227">
        <v>1</v>
      </c>
      <c r="F24" s="350"/>
      <c r="G24" s="351"/>
      <c r="H24" s="135">
        <f>IF(F24="配置あり",1,0)</f>
        <v>0</v>
      </c>
      <c r="I24" s="160">
        <v>1</v>
      </c>
      <c r="J24" s="160">
        <f t="shared" ref="J24:J26" si="3">IF(H24="","",H24*I24)</f>
        <v>0</v>
      </c>
      <c r="K24" s="352" t="str">
        <f>IF(F24="","",D24*J24/$E$33)</f>
        <v/>
      </c>
      <c r="L24" s="353"/>
      <c r="M24" s="380">
        <f>ROUND(SUM(K24:K32),2)</f>
        <v>0</v>
      </c>
      <c r="N24" s="37"/>
      <c r="O24" s="208"/>
      <c r="P24" s="210" t="s">
        <v>286</v>
      </c>
      <c r="Q24" s="210" t="s">
        <v>275</v>
      </c>
      <c r="R24" s="210"/>
      <c r="S24" s="210"/>
      <c r="T24" s="210"/>
      <c r="U24" s="213"/>
      <c r="V24" s="213"/>
      <c r="W24" s="213"/>
      <c r="X24" s="15"/>
      <c r="Y24" s="15"/>
      <c r="Z24" s="15"/>
      <c r="AA24" s="15"/>
      <c r="AB24" s="15"/>
      <c r="AC24" s="15"/>
    </row>
    <row r="25" spans="1:29" ht="25.5" customHeight="1" x14ac:dyDescent="0.15">
      <c r="A25" s="346"/>
      <c r="B25" s="383" t="s">
        <v>332</v>
      </c>
      <c r="C25" s="384"/>
      <c r="D25" s="346"/>
      <c r="E25" s="215"/>
      <c r="F25" s="385"/>
      <c r="G25" s="386"/>
      <c r="H25" s="219"/>
      <c r="I25" s="216"/>
      <c r="J25" s="216"/>
      <c r="K25" s="387"/>
      <c r="L25" s="388"/>
      <c r="M25" s="381"/>
      <c r="N25" s="37"/>
      <c r="O25" s="208"/>
      <c r="P25" s="210" t="s">
        <v>287</v>
      </c>
      <c r="Q25" s="210" t="s">
        <v>288</v>
      </c>
      <c r="R25" s="210" t="s">
        <v>289</v>
      </c>
      <c r="S25" s="210" t="s">
        <v>290</v>
      </c>
      <c r="T25" s="210"/>
      <c r="U25" s="213"/>
      <c r="V25" s="213"/>
      <c r="W25" s="213"/>
      <c r="X25" s="15"/>
      <c r="Y25" s="15"/>
      <c r="Z25" s="15"/>
      <c r="AA25" s="15"/>
      <c r="AB25" s="15"/>
      <c r="AC25" s="15"/>
    </row>
    <row r="26" spans="1:29" ht="25.5" customHeight="1" x14ac:dyDescent="0.15">
      <c r="A26" s="346"/>
      <c r="B26" s="347" t="s">
        <v>333</v>
      </c>
      <c r="C26" s="348"/>
      <c r="D26" s="346"/>
      <c r="E26" s="3">
        <v>2</v>
      </c>
      <c r="F26" s="357"/>
      <c r="G26" s="358"/>
      <c r="H26" s="133">
        <f>IF(F26="顕彰歴あり",1,0)</f>
        <v>0</v>
      </c>
      <c r="I26" s="160">
        <v>2</v>
      </c>
      <c r="J26" s="160">
        <f t="shared" si="3"/>
        <v>0</v>
      </c>
      <c r="K26" s="336" t="str">
        <f>IF(F26="","",D24*J26/$E$33)</f>
        <v/>
      </c>
      <c r="L26" s="336"/>
      <c r="M26" s="381"/>
      <c r="N26" s="37"/>
      <c r="O26" s="208"/>
      <c r="P26" s="210" t="s">
        <v>291</v>
      </c>
      <c r="Q26" s="210" t="s">
        <v>275</v>
      </c>
      <c r="R26" s="210"/>
      <c r="S26" s="210"/>
      <c r="T26" s="210"/>
      <c r="U26" s="213"/>
      <c r="V26" s="213"/>
      <c r="W26" s="213"/>
      <c r="X26" s="15"/>
      <c r="Y26" s="15"/>
      <c r="Z26" s="15"/>
      <c r="AA26" s="15"/>
      <c r="AB26" s="15"/>
      <c r="AC26" s="15"/>
    </row>
    <row r="27" spans="1:29" ht="25.5" customHeight="1" x14ac:dyDescent="0.15">
      <c r="A27" s="346"/>
      <c r="B27" s="347" t="s">
        <v>334</v>
      </c>
      <c r="C27" s="348"/>
      <c r="D27" s="346"/>
      <c r="E27" s="3">
        <v>1</v>
      </c>
      <c r="F27" s="389"/>
      <c r="G27" s="390"/>
      <c r="H27" s="136">
        <f>IF(F27="複数実績あり",1,IF(F27="実績あり",0.5,0))</f>
        <v>0</v>
      </c>
      <c r="I27" s="224">
        <v>1</v>
      </c>
      <c r="J27" s="224">
        <f t="shared" ref="J27" si="4">IF(H27="","",H27*I27)</f>
        <v>0</v>
      </c>
      <c r="K27" s="336" t="str">
        <f>IF(F27="","",D24*J27/$E$33)</f>
        <v/>
      </c>
      <c r="L27" s="336"/>
      <c r="M27" s="381"/>
      <c r="N27" s="37"/>
      <c r="O27" s="208"/>
      <c r="P27" s="210" t="s">
        <v>292</v>
      </c>
      <c r="Q27" s="210" t="s">
        <v>293</v>
      </c>
      <c r="R27" s="210" t="s">
        <v>275</v>
      </c>
      <c r="S27" s="210"/>
      <c r="T27" s="210"/>
      <c r="U27" s="213"/>
      <c r="V27" s="213"/>
      <c r="W27" s="213"/>
      <c r="X27" s="15"/>
      <c r="Y27" s="15"/>
      <c r="Z27" s="15"/>
      <c r="AA27" s="15"/>
      <c r="AB27" s="15"/>
      <c r="AC27" s="15"/>
    </row>
    <row r="28" spans="1:29" ht="25.5" customHeight="1" x14ac:dyDescent="0.15">
      <c r="A28" s="346"/>
      <c r="B28" s="376" t="s">
        <v>335</v>
      </c>
      <c r="C28" s="377"/>
      <c r="D28" s="346"/>
      <c r="E28" s="3">
        <v>3</v>
      </c>
      <c r="F28" s="378"/>
      <c r="G28" s="379"/>
      <c r="H28" s="136">
        <f>IF(F28="複数締結実績ありかつ活動実績あり",3,IF(F28="複数締結実績あり",2,IF(F28="締結実績ありかつ活動実績あり",2,IF(F28="締結実績あり",1,0))))</f>
        <v>0</v>
      </c>
      <c r="I28" s="224">
        <v>1</v>
      </c>
      <c r="J28" s="224">
        <f>IF(H28="","",H28*I28)</f>
        <v>0</v>
      </c>
      <c r="K28" s="336" t="str">
        <f>IF(F28="","",D24*J28/$E$33)</f>
        <v/>
      </c>
      <c r="L28" s="336"/>
      <c r="M28" s="381"/>
      <c r="N28" s="37"/>
      <c r="O28" s="208"/>
      <c r="P28" s="212" t="s">
        <v>294</v>
      </c>
      <c r="Q28" s="212" t="s">
        <v>295</v>
      </c>
      <c r="R28" s="212" t="s">
        <v>296</v>
      </c>
      <c r="S28" s="210" t="s">
        <v>297</v>
      </c>
      <c r="T28" s="210" t="s">
        <v>275</v>
      </c>
      <c r="U28" s="213"/>
      <c r="V28" s="213"/>
      <c r="W28" s="213"/>
      <c r="X28" s="15"/>
      <c r="Y28" s="15"/>
      <c r="Z28" s="15"/>
      <c r="AA28" s="15"/>
      <c r="AB28" s="15"/>
      <c r="AC28" s="15"/>
    </row>
    <row r="29" spans="1:29" ht="25.5" customHeight="1" x14ac:dyDescent="0.15">
      <c r="A29" s="346"/>
      <c r="B29" s="361" t="s">
        <v>336</v>
      </c>
      <c r="C29" s="362"/>
      <c r="D29" s="346"/>
      <c r="E29" s="320"/>
      <c r="F29" s="363"/>
      <c r="G29" s="364"/>
      <c r="H29" s="321"/>
      <c r="I29" s="322"/>
      <c r="J29" s="322"/>
      <c r="K29" s="365"/>
      <c r="L29" s="365"/>
      <c r="M29" s="381"/>
      <c r="N29" s="37"/>
      <c r="O29" s="208"/>
      <c r="P29" s="210" t="s">
        <v>298</v>
      </c>
      <c r="Q29" s="210" t="s">
        <v>299</v>
      </c>
      <c r="R29" s="210" t="s">
        <v>275</v>
      </c>
      <c r="S29" s="210"/>
      <c r="T29" s="212"/>
      <c r="U29" s="210" t="s">
        <v>300</v>
      </c>
      <c r="V29" s="210" t="s">
        <v>321</v>
      </c>
      <c r="W29" s="210" t="s">
        <v>301</v>
      </c>
      <c r="X29" s="210" t="s">
        <v>299</v>
      </c>
      <c r="Y29" s="210" t="s">
        <v>275</v>
      </c>
      <c r="Z29" s="15"/>
      <c r="AA29" s="15"/>
      <c r="AB29" s="15"/>
      <c r="AC29" s="15"/>
    </row>
    <row r="30" spans="1:29" ht="25.5" customHeight="1" x14ac:dyDescent="0.15">
      <c r="A30" s="346"/>
      <c r="B30" s="366" t="s">
        <v>337</v>
      </c>
      <c r="C30" s="367"/>
      <c r="D30" s="346"/>
      <c r="E30" s="320"/>
      <c r="F30" s="368"/>
      <c r="G30" s="369"/>
      <c r="H30" s="321"/>
      <c r="I30" s="322"/>
      <c r="J30" s="322"/>
      <c r="K30" s="370"/>
      <c r="L30" s="371"/>
      <c r="M30" s="381"/>
      <c r="N30" s="37"/>
      <c r="O30" s="208"/>
      <c r="P30" s="210" t="s">
        <v>302</v>
      </c>
      <c r="Q30" s="210" t="s">
        <v>303</v>
      </c>
      <c r="R30" s="210" t="s">
        <v>275</v>
      </c>
      <c r="S30" s="210"/>
      <c r="T30" s="210"/>
      <c r="U30" s="210" t="s">
        <v>316</v>
      </c>
      <c r="V30" s="214" t="s">
        <v>317</v>
      </c>
      <c r="W30" s="210" t="s">
        <v>318</v>
      </c>
      <c r="X30" s="210" t="s">
        <v>319</v>
      </c>
      <c r="Y30" s="210" t="s">
        <v>320</v>
      </c>
      <c r="Z30" s="210" t="s">
        <v>275</v>
      </c>
      <c r="AA30" s="15"/>
      <c r="AB30" s="15"/>
      <c r="AC30" s="15"/>
    </row>
    <row r="31" spans="1:29" ht="25.5" customHeight="1" x14ac:dyDescent="0.15">
      <c r="A31" s="346"/>
      <c r="B31" s="361" t="s">
        <v>338</v>
      </c>
      <c r="C31" s="362"/>
      <c r="D31" s="346"/>
      <c r="E31" s="330"/>
      <c r="F31" s="368"/>
      <c r="G31" s="369"/>
      <c r="H31" s="331"/>
      <c r="I31" s="322"/>
      <c r="J31" s="322"/>
      <c r="K31" s="365"/>
      <c r="L31" s="365"/>
      <c r="M31" s="381"/>
      <c r="N31" s="37"/>
      <c r="O31" s="208"/>
      <c r="P31" s="210" t="s">
        <v>304</v>
      </c>
      <c r="Q31" s="210" t="s">
        <v>192</v>
      </c>
      <c r="R31" s="210" t="s">
        <v>275</v>
      </c>
      <c r="S31" s="210"/>
      <c r="T31" s="210"/>
      <c r="U31" s="210" t="s">
        <v>305</v>
      </c>
      <c r="V31" s="214" t="s">
        <v>315</v>
      </c>
      <c r="W31" s="210" t="s">
        <v>306</v>
      </c>
      <c r="X31" s="210" t="s">
        <v>307</v>
      </c>
      <c r="Y31" s="210" t="s">
        <v>308</v>
      </c>
      <c r="Z31" s="210" t="s">
        <v>275</v>
      </c>
      <c r="AA31" s="15"/>
      <c r="AB31" s="15"/>
      <c r="AC31" s="15"/>
    </row>
    <row r="32" spans="1:29" ht="25.5" customHeight="1" thickBot="1" x14ac:dyDescent="0.2">
      <c r="A32" s="346"/>
      <c r="B32" s="391" t="s">
        <v>189</v>
      </c>
      <c r="C32" s="377"/>
      <c r="D32" s="349"/>
      <c r="E32" s="227">
        <v>4</v>
      </c>
      <c r="F32" s="392"/>
      <c r="G32" s="393"/>
      <c r="H32" s="310">
        <f>IF(F32="６件以上の従事実績あり",2,IF(F32="４～５件の従事実績あり",1.5,IF(F32="２～３件の従事実績あり",1,IF(F32="従事実績あり",0.5,0))))</f>
        <v>0</v>
      </c>
      <c r="I32" s="160">
        <v>2</v>
      </c>
      <c r="J32" s="160">
        <f>IF(H32="","",H32*I32)</f>
        <v>0</v>
      </c>
      <c r="K32" s="336" t="str">
        <f>IF(F32="","",$D$24*J32/$E$33)</f>
        <v/>
      </c>
      <c r="L32" s="336"/>
      <c r="M32" s="382"/>
      <c r="N32" s="37"/>
      <c r="O32" s="208"/>
      <c r="P32" s="210" t="s">
        <v>309</v>
      </c>
      <c r="Q32" s="210" t="s">
        <v>310</v>
      </c>
      <c r="R32" s="210" t="s">
        <v>311</v>
      </c>
      <c r="S32" s="210" t="s">
        <v>303</v>
      </c>
      <c r="T32" s="210" t="s">
        <v>275</v>
      </c>
      <c r="U32" s="213"/>
      <c r="V32" s="213"/>
      <c r="W32" s="213"/>
      <c r="X32" s="15"/>
      <c r="Y32" s="15"/>
      <c r="Z32" s="15"/>
      <c r="AA32" s="15"/>
      <c r="AB32" s="15"/>
      <c r="AC32" s="15"/>
    </row>
    <row r="33" spans="1:29" ht="13.5" customHeight="1" thickBot="1" x14ac:dyDescent="0.2">
      <c r="A33" s="223"/>
      <c r="B33" s="18"/>
      <c r="C33" s="18"/>
      <c r="D33" s="12"/>
      <c r="E33" s="225">
        <f>SUM(E24:E32)</f>
        <v>11</v>
      </c>
      <c r="F33" s="222"/>
      <c r="G33" s="222"/>
      <c r="H33" s="134"/>
      <c r="I33" s="222"/>
      <c r="J33" s="222"/>
      <c r="K33" s="19"/>
      <c r="L33" s="19"/>
      <c r="M33" s="22"/>
      <c r="N33" s="15"/>
      <c r="O33" s="208"/>
      <c r="P33" s="16"/>
      <c r="Q33" s="15"/>
      <c r="R33" s="15"/>
      <c r="S33" s="15"/>
      <c r="T33" s="15"/>
      <c r="U33" s="15"/>
      <c r="V33" s="15"/>
      <c r="W33" s="15"/>
      <c r="X33" s="15"/>
      <c r="Y33" s="15"/>
      <c r="Z33" s="15"/>
      <c r="AA33" s="15"/>
      <c r="AB33" s="15"/>
      <c r="AC33" s="15"/>
    </row>
    <row r="34" spans="1:29" ht="25.5" customHeight="1" x14ac:dyDescent="0.15">
      <c r="A34" s="345" t="s">
        <v>272</v>
      </c>
      <c r="B34" s="347" t="s">
        <v>339</v>
      </c>
      <c r="C34" s="348"/>
      <c r="D34" s="345">
        <v>2</v>
      </c>
      <c r="E34" s="227">
        <v>2</v>
      </c>
      <c r="F34" s="350"/>
      <c r="G34" s="351"/>
      <c r="H34" s="135">
        <f>IF(F34="法定雇用率以上",2,IF(F34="義務外雇用あり",2,IF(F34="法定雇用率未満",1,0)))</f>
        <v>0</v>
      </c>
      <c r="I34" s="160">
        <v>1</v>
      </c>
      <c r="J34" s="160">
        <f t="shared" ref="J34:J35" si="5">IF(H34="","",H34*I34)</f>
        <v>0</v>
      </c>
      <c r="K34" s="352" t="str">
        <f>IF(F34="","",D34*J34/$E$37)</f>
        <v/>
      </c>
      <c r="L34" s="353"/>
      <c r="M34" s="354">
        <f>ROUND(SUM(K34:K36),2)</f>
        <v>0</v>
      </c>
      <c r="N34" s="15"/>
      <c r="O34" s="208"/>
      <c r="P34" s="210" t="s">
        <v>261</v>
      </c>
      <c r="Q34" s="210" t="s">
        <v>312</v>
      </c>
      <c r="R34" s="210" t="s">
        <v>263</v>
      </c>
      <c r="S34" s="210" t="s">
        <v>264</v>
      </c>
      <c r="T34" s="210"/>
      <c r="U34" s="15"/>
      <c r="V34" s="15"/>
      <c r="W34" s="15"/>
      <c r="X34" s="15"/>
      <c r="Y34" s="15"/>
      <c r="Z34" s="15"/>
      <c r="AA34" s="15"/>
      <c r="AB34" s="15"/>
      <c r="AC34" s="15"/>
    </row>
    <row r="35" spans="1:29" ht="25.5" customHeight="1" x14ac:dyDescent="0.15">
      <c r="A35" s="346"/>
      <c r="B35" s="347" t="s">
        <v>340</v>
      </c>
      <c r="C35" s="348"/>
      <c r="D35" s="346"/>
      <c r="E35" s="227">
        <v>1</v>
      </c>
      <c r="F35" s="357"/>
      <c r="G35" s="358"/>
      <c r="H35" s="133">
        <f>IF(F35="認証取得等あり",1,0)</f>
        <v>0</v>
      </c>
      <c r="I35" s="160">
        <v>1</v>
      </c>
      <c r="J35" s="160">
        <f t="shared" si="5"/>
        <v>0</v>
      </c>
      <c r="K35" s="336" t="str">
        <f>IF(F35="","",D34*J35/$E$37)</f>
        <v/>
      </c>
      <c r="L35" s="336"/>
      <c r="M35" s="355"/>
      <c r="N35" s="15"/>
      <c r="O35" s="208"/>
      <c r="P35" s="210" t="s">
        <v>313</v>
      </c>
      <c r="Q35" s="210" t="s">
        <v>314</v>
      </c>
      <c r="R35" s="210"/>
      <c r="S35" s="210"/>
      <c r="T35" s="210"/>
      <c r="U35" s="15"/>
      <c r="V35" s="15"/>
      <c r="W35" s="15"/>
      <c r="X35" s="15"/>
      <c r="Y35" s="15"/>
      <c r="Z35" s="15"/>
      <c r="AA35" s="15"/>
      <c r="AB35" s="15"/>
      <c r="AC35" s="15"/>
    </row>
    <row r="36" spans="1:29" ht="25.5" customHeight="1" thickBot="1" x14ac:dyDescent="0.2">
      <c r="A36" s="346"/>
      <c r="B36" s="359" t="s">
        <v>139</v>
      </c>
      <c r="C36" s="360"/>
      <c r="D36" s="349"/>
      <c r="E36" s="227">
        <v>1</v>
      </c>
      <c r="F36" s="334"/>
      <c r="G36" s="335"/>
      <c r="H36" s="135">
        <f>IF(F36="配置あり",1,0)</f>
        <v>0</v>
      </c>
      <c r="I36" s="160">
        <v>1</v>
      </c>
      <c r="J36" s="160">
        <f>IF(H36="","",H36*I36)</f>
        <v>0</v>
      </c>
      <c r="K36" s="336" t="str">
        <f>IF(F36="","",D34*J36/$E$37)</f>
        <v/>
      </c>
      <c r="L36" s="336"/>
      <c r="M36" s="356"/>
      <c r="N36" s="15"/>
      <c r="O36" s="208"/>
      <c r="P36" s="210" t="s">
        <v>286</v>
      </c>
      <c r="Q36" s="210" t="s">
        <v>275</v>
      </c>
      <c r="R36" s="210"/>
      <c r="S36" s="210"/>
      <c r="T36" s="210"/>
      <c r="U36" s="15"/>
      <c r="V36" s="15"/>
      <c r="W36" s="15"/>
      <c r="X36" s="15"/>
      <c r="Y36" s="15"/>
      <c r="Z36" s="15"/>
      <c r="AA36" s="15"/>
      <c r="AB36" s="15"/>
      <c r="AC36" s="15"/>
    </row>
    <row r="37" spans="1:29" ht="13.5" customHeight="1" x14ac:dyDescent="0.15">
      <c r="A37" s="223"/>
      <c r="B37" s="18"/>
      <c r="C37" s="18"/>
      <c r="D37" s="12"/>
      <c r="E37" s="160">
        <f>SUM(E34:E36)</f>
        <v>4</v>
      </c>
      <c r="F37" s="97"/>
      <c r="G37" s="98"/>
      <c r="H37" s="137"/>
      <c r="I37" s="23"/>
      <c r="J37" s="23"/>
      <c r="K37" s="25"/>
      <c r="L37" s="25"/>
      <c r="M37" s="21"/>
      <c r="N37" s="15"/>
      <c r="O37" s="208"/>
      <c r="P37" s="16"/>
      <c r="Q37" s="15"/>
      <c r="R37" s="15"/>
      <c r="S37" s="15"/>
      <c r="T37" s="15"/>
      <c r="U37" s="15"/>
      <c r="V37" s="15"/>
      <c r="W37" s="15"/>
      <c r="X37" s="15"/>
      <c r="Y37" s="15"/>
      <c r="Z37" s="15"/>
      <c r="AA37" s="15"/>
      <c r="AB37" s="15"/>
      <c r="AC37" s="15"/>
    </row>
    <row r="38" spans="1:29" ht="13.5" customHeight="1" x14ac:dyDescent="0.15">
      <c r="A38" s="11"/>
      <c r="B38" s="138"/>
      <c r="C38" s="138"/>
      <c r="D38" s="10">
        <f>SUM(D10,D11,D17,D24,D34)</f>
        <v>24.5</v>
      </c>
      <c r="E38" s="227"/>
      <c r="F38" s="23"/>
      <c r="G38" s="23"/>
      <c r="H38" s="137"/>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x14ac:dyDescent="0.2">
      <c r="P39" s="16"/>
    </row>
    <row r="40" spans="1:29" ht="12.75" thickBot="1" x14ac:dyDescent="0.2">
      <c r="A40" s="26" t="s">
        <v>23</v>
      </c>
      <c r="B40" s="26"/>
      <c r="C40" s="2"/>
      <c r="D40" s="27" t="s">
        <v>14</v>
      </c>
      <c r="E40" s="337"/>
      <c r="F40" s="338"/>
      <c r="G40" s="339"/>
      <c r="H40" s="2" t="s">
        <v>323</v>
      </c>
      <c r="I40" s="28"/>
      <c r="J40" s="28"/>
      <c r="K40" s="28"/>
      <c r="L40" s="28"/>
      <c r="M40" s="28"/>
      <c r="N40" s="32"/>
      <c r="P40" s="16"/>
    </row>
    <row r="41" spans="1:29" x14ac:dyDescent="0.15">
      <c r="A41" s="26" t="s">
        <v>15</v>
      </c>
      <c r="K41" s="15"/>
      <c r="L41" s="15"/>
      <c r="M41" s="15"/>
      <c r="P41" s="16"/>
    </row>
    <row r="42" spans="1:29" x14ac:dyDescent="0.15">
      <c r="A42" s="340" t="s">
        <v>16</v>
      </c>
      <c r="B42" s="29" t="s">
        <v>341</v>
      </c>
      <c r="C42" s="341" t="s">
        <v>17</v>
      </c>
      <c r="D42" s="342" t="s">
        <v>18</v>
      </c>
      <c r="E42" s="342"/>
      <c r="F42" s="41" t="str">
        <f>IF(E40="","",M38)</f>
        <v/>
      </c>
      <c r="G42" s="30"/>
      <c r="H42" s="31"/>
      <c r="I42" s="343" t="s">
        <v>17</v>
      </c>
      <c r="J42" s="344" t="str">
        <f>IF(D43="","",ROUNDDOWN((100+F42)/(D43/1000000),5))</f>
        <v/>
      </c>
      <c r="K42" s="344"/>
      <c r="L42" s="344"/>
      <c r="M42" s="344"/>
      <c r="N42" s="372"/>
      <c r="P42" s="16"/>
    </row>
    <row r="43" spans="1:29" ht="13.5" customHeight="1" x14ac:dyDescent="0.15">
      <c r="A43" s="340"/>
      <c r="B43" s="32" t="s">
        <v>342</v>
      </c>
      <c r="C43" s="341"/>
      <c r="D43" s="373" t="str">
        <f>IF(E40="","",E40)</f>
        <v/>
      </c>
      <c r="E43" s="373"/>
      <c r="F43" s="373"/>
      <c r="G43" s="374" t="s">
        <v>270</v>
      </c>
      <c r="H43" s="374"/>
      <c r="I43" s="343"/>
      <c r="J43" s="344"/>
      <c r="K43" s="344"/>
      <c r="L43" s="344"/>
      <c r="M43" s="344"/>
      <c r="N43" s="372"/>
      <c r="P43" s="16"/>
    </row>
    <row r="44" spans="1:29" s="33" customFormat="1" x14ac:dyDescent="0.15">
      <c r="A44" s="333" t="s">
        <v>24</v>
      </c>
      <c r="B44" s="333"/>
      <c r="C44" s="333"/>
      <c r="D44" s="333"/>
      <c r="E44" s="333"/>
      <c r="F44" s="333"/>
      <c r="G44" s="333"/>
      <c r="H44" s="333"/>
      <c r="I44" s="333"/>
      <c r="J44" s="333"/>
      <c r="K44" s="333"/>
      <c r="L44" s="333"/>
      <c r="M44" s="333"/>
      <c r="P44" s="16"/>
    </row>
    <row r="45" spans="1:29" x14ac:dyDescent="0.15">
      <c r="A45" s="1" t="s">
        <v>19</v>
      </c>
    </row>
    <row r="46" spans="1:29" s="33" customFormat="1" ht="10.5" x14ac:dyDescent="0.15">
      <c r="A46" s="38" t="s">
        <v>324</v>
      </c>
      <c r="B46" s="35"/>
      <c r="C46" s="35"/>
      <c r="D46" s="35"/>
      <c r="E46" s="35"/>
      <c r="F46" s="35"/>
      <c r="G46" s="35"/>
      <c r="H46" s="35"/>
      <c r="I46" s="35"/>
      <c r="J46" s="35"/>
      <c r="K46" s="35"/>
      <c r="L46" s="35"/>
      <c r="M46" s="35"/>
    </row>
    <row r="47" spans="1:29" s="33" customFormat="1" ht="10.5" x14ac:dyDescent="0.15">
      <c r="A47" s="38" t="s">
        <v>20</v>
      </c>
      <c r="B47" s="35"/>
      <c r="C47" s="35"/>
      <c r="D47" s="35"/>
      <c r="E47" s="35"/>
      <c r="F47" s="35"/>
      <c r="G47" s="35"/>
      <c r="H47" s="35"/>
      <c r="I47" s="35"/>
      <c r="J47" s="35"/>
      <c r="K47" s="39"/>
      <c r="L47" s="39"/>
      <c r="M47" s="39"/>
    </row>
    <row r="48" spans="1:29" s="33" customFormat="1" ht="10.5" x14ac:dyDescent="0.15">
      <c r="A48" s="312" t="s">
        <v>417</v>
      </c>
      <c r="B48" s="35"/>
      <c r="C48" s="35"/>
      <c r="D48" s="35"/>
      <c r="E48" s="35"/>
      <c r="F48" s="35"/>
      <c r="G48" s="35"/>
      <c r="H48" s="35"/>
      <c r="I48" s="35"/>
      <c r="J48" s="35"/>
      <c r="K48" s="39"/>
      <c r="L48" s="39"/>
      <c r="M48" s="39"/>
    </row>
    <row r="49" spans="1:13" s="33" customFormat="1" ht="10.5" x14ac:dyDescent="0.15">
      <c r="A49" s="38" t="s">
        <v>442</v>
      </c>
      <c r="B49" s="35"/>
      <c r="C49" s="35"/>
      <c r="D49" s="35"/>
      <c r="E49" s="35"/>
      <c r="F49" s="35"/>
      <c r="G49" s="35"/>
      <c r="H49" s="35"/>
      <c r="I49" s="35"/>
      <c r="J49" s="35"/>
      <c r="K49" s="39"/>
      <c r="L49" s="39"/>
      <c r="M49" s="39"/>
    </row>
    <row r="50" spans="1:13" s="33" customFormat="1" ht="10.5" customHeight="1" x14ac:dyDescent="0.15">
      <c r="A50" s="38" t="s">
        <v>343</v>
      </c>
      <c r="B50" s="34"/>
      <c r="C50" s="34"/>
      <c r="D50" s="34"/>
      <c r="E50" s="34"/>
      <c r="F50" s="34"/>
      <c r="G50" s="34"/>
      <c r="H50" s="34"/>
      <c r="I50" s="34"/>
      <c r="J50" s="34"/>
      <c r="K50" s="40"/>
      <c r="L50" s="40"/>
      <c r="M50" s="40"/>
    </row>
    <row r="51" spans="1:13" s="33" customFormat="1" ht="10.5" x14ac:dyDescent="0.15">
      <c r="A51" s="38"/>
      <c r="B51" s="35"/>
      <c r="C51" s="35"/>
      <c r="D51" s="35"/>
      <c r="E51" s="35"/>
      <c r="F51" s="35"/>
      <c r="G51" s="35"/>
      <c r="H51" s="35"/>
      <c r="I51" s="35"/>
      <c r="J51" s="35"/>
      <c r="K51" s="35"/>
      <c r="L51" s="35"/>
      <c r="M51" s="35"/>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algorithmName="SHA-512" hashValue="8HoaYx590lZqMvmzrHIAFV6GCLTMLaP5qPVi2q2Ds2G1twXqOxl+UzwAxNGnfsajcmtk1AWlr1ezvccNNdQD7A==" saltValue="VMZlkpdjOLqP8mVYGCE8YA==" spinCount="100000" sheet="1" objects="1" scenarios="1" selectLockedCells="1"/>
  <mergeCells count="102">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M17:M22"/>
    <mergeCell ref="B18:C18"/>
    <mergeCell ref="F18:G18"/>
    <mergeCell ref="K18:L18"/>
    <mergeCell ref="B19:C19"/>
    <mergeCell ref="F19:G19"/>
    <mergeCell ref="K19:L19"/>
    <mergeCell ref="B20:C20"/>
    <mergeCell ref="F20:G20"/>
    <mergeCell ref="K20:L20"/>
    <mergeCell ref="F22:G22"/>
    <mergeCell ref="K22:L22"/>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B29:C29"/>
    <mergeCell ref="F29:G29"/>
    <mergeCell ref="K29:L29"/>
    <mergeCell ref="B30:C30"/>
    <mergeCell ref="F30:G30"/>
    <mergeCell ref="K30:L30"/>
    <mergeCell ref="N42:N43"/>
    <mergeCell ref="D43:F43"/>
    <mergeCell ref="G43:H43"/>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x14ac:dyDescent="0.15"/>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3" hidden="1" customWidth="1" outlineLevel="1"/>
    <col min="24" max="25" width="9.125" style="45" hidden="1" customWidth="1" outlineLevel="1"/>
    <col min="26" max="26" width="9" style="45" collapsed="1"/>
    <col min="27" max="16384" width="9" style="45"/>
  </cols>
  <sheetData>
    <row r="1" spans="1:25" x14ac:dyDescent="0.15">
      <c r="A1" s="42" t="s">
        <v>429</v>
      </c>
      <c r="B1" s="42"/>
      <c r="C1" s="42"/>
      <c r="D1" s="42"/>
      <c r="E1" s="42"/>
      <c r="F1" s="43"/>
      <c r="G1" s="42"/>
      <c r="H1" s="42"/>
      <c r="I1" s="42"/>
      <c r="J1" s="42"/>
      <c r="K1" s="42"/>
      <c r="L1" s="42"/>
      <c r="M1" s="42"/>
      <c r="N1" s="42"/>
      <c r="O1" s="44"/>
      <c r="P1" s="42"/>
      <c r="Q1" s="42"/>
    </row>
    <row r="2" spans="1:25" ht="12.75" thickBot="1" x14ac:dyDescent="0.2">
      <c r="A2" s="42"/>
      <c r="B2" s="42"/>
      <c r="C2" s="42"/>
      <c r="D2" s="42"/>
      <c r="E2" s="42"/>
      <c r="F2" s="43"/>
      <c r="G2" s="42"/>
      <c r="H2" s="42"/>
      <c r="I2" s="42"/>
      <c r="J2" s="42"/>
      <c r="K2" s="42"/>
      <c r="L2" s="42"/>
      <c r="M2" s="42"/>
      <c r="N2" s="42"/>
      <c r="O2" s="44"/>
      <c r="P2" s="42"/>
      <c r="Q2" s="42"/>
    </row>
    <row r="3" spans="1:25" ht="15" customHeight="1" thickBot="1" x14ac:dyDescent="0.2">
      <c r="C3" s="42"/>
      <c r="D3" s="42"/>
      <c r="G3" s="641" t="s">
        <v>0</v>
      </c>
      <c r="H3" s="510"/>
      <c r="I3" s="642" t="str">
        <f>'様式-共1-Ⅰ　共通（プラント）'!$G$2</f>
        <v>18091001</v>
      </c>
      <c r="J3" s="643"/>
      <c r="K3" s="643"/>
      <c r="L3" s="643"/>
      <c r="M3" s="643"/>
      <c r="N3" s="644"/>
      <c r="O3" s="47"/>
      <c r="P3" s="42"/>
      <c r="Q3" s="42"/>
      <c r="S3" s="193" t="s">
        <v>190</v>
      </c>
      <c r="T3" s="193" t="s">
        <v>191</v>
      </c>
      <c r="V3" s="193" t="s">
        <v>424</v>
      </c>
      <c r="W3" s="193" t="s">
        <v>202</v>
      </c>
      <c r="X3" s="45" t="s">
        <v>212</v>
      </c>
      <c r="Y3" s="45" t="s">
        <v>213</v>
      </c>
    </row>
    <row r="4" spans="1:25" ht="10.5" customHeight="1" x14ac:dyDescent="0.15">
      <c r="C4" s="42"/>
      <c r="D4" s="42"/>
      <c r="G4" s="43"/>
      <c r="H4" s="43"/>
      <c r="I4" s="241"/>
      <c r="J4" s="241"/>
      <c r="K4" s="241"/>
      <c r="L4" s="241"/>
      <c r="M4" s="241"/>
      <c r="N4" s="241"/>
      <c r="O4" s="44"/>
      <c r="P4" s="42"/>
      <c r="Q4" s="42"/>
    </row>
    <row r="5" spans="1:25" ht="48.75" customHeight="1" thickBot="1" x14ac:dyDescent="0.2">
      <c r="A5" s="645" t="s">
        <v>344</v>
      </c>
      <c r="B5" s="645"/>
      <c r="C5" s="645"/>
      <c r="D5" s="645"/>
      <c r="E5" s="645"/>
      <c r="F5" s="645"/>
      <c r="G5" s="645"/>
      <c r="H5" s="645"/>
      <c r="I5" s="645"/>
      <c r="J5" s="645"/>
      <c r="K5" s="645"/>
      <c r="L5" s="645"/>
      <c r="M5" s="645"/>
      <c r="N5" s="645"/>
      <c r="O5" s="645"/>
      <c r="P5" s="42"/>
      <c r="Q5" s="42"/>
      <c r="T5" s="193" t="s">
        <v>194</v>
      </c>
      <c r="U5" s="193" t="s">
        <v>198</v>
      </c>
      <c r="V5" s="193" t="s">
        <v>425</v>
      </c>
      <c r="W5" s="193" t="s">
        <v>203</v>
      </c>
      <c r="X5" s="193" t="s">
        <v>209</v>
      </c>
      <c r="Y5" s="193" t="s">
        <v>211</v>
      </c>
    </row>
    <row r="6" spans="1:25" ht="54" customHeight="1" thickBot="1" x14ac:dyDescent="0.2">
      <c r="A6" s="646" t="s">
        <v>349</v>
      </c>
      <c r="B6" s="646"/>
      <c r="C6" s="646"/>
      <c r="D6" s="48" t="s">
        <v>346</v>
      </c>
      <c r="E6" s="647" t="s">
        <v>185</v>
      </c>
      <c r="F6" s="648"/>
      <c r="G6" s="649"/>
      <c r="H6" s="650" t="s">
        <v>418</v>
      </c>
      <c r="I6" s="651"/>
      <c r="J6" s="651"/>
      <c r="K6" s="651"/>
      <c r="L6" s="651"/>
      <c r="M6" s="651"/>
      <c r="N6" s="651"/>
      <c r="O6" s="652"/>
      <c r="P6" s="42"/>
      <c r="Q6" s="43"/>
      <c r="T6" s="193" t="s">
        <v>192</v>
      </c>
      <c r="U6" s="193" t="s">
        <v>196</v>
      </c>
      <c r="V6" s="193" t="s">
        <v>426</v>
      </c>
      <c r="W6" s="193" t="s">
        <v>200</v>
      </c>
      <c r="X6" s="45" t="s">
        <v>208</v>
      </c>
      <c r="Y6" s="45" t="s">
        <v>210</v>
      </c>
    </row>
    <row r="7" spans="1:25" ht="37.5" customHeight="1" thickBot="1" x14ac:dyDescent="0.2">
      <c r="A7" s="619" t="s">
        <v>350</v>
      </c>
      <c r="B7" s="612" t="s">
        <v>26</v>
      </c>
      <c r="C7" s="622"/>
      <c r="D7" s="242" t="s">
        <v>27</v>
      </c>
      <c r="E7" s="447" t="s">
        <v>180</v>
      </c>
      <c r="F7" s="448"/>
      <c r="G7" s="449"/>
      <c r="H7" s="243"/>
      <c r="I7" s="234"/>
      <c r="J7" s="233"/>
      <c r="K7" s="233"/>
      <c r="L7" s="233"/>
      <c r="M7" s="233"/>
      <c r="N7" s="61"/>
      <c r="O7" s="49"/>
      <c r="P7" s="42"/>
      <c r="Q7" s="43"/>
      <c r="T7" s="193" t="s">
        <v>193</v>
      </c>
      <c r="U7" s="193" t="s">
        <v>197</v>
      </c>
      <c r="V7" s="193" t="s">
        <v>427</v>
      </c>
      <c r="W7" s="193" t="s">
        <v>204</v>
      </c>
      <c r="X7" s="45" t="s">
        <v>200</v>
      </c>
      <c r="Y7" s="45" t="s">
        <v>200</v>
      </c>
    </row>
    <row r="8" spans="1:25" ht="39" customHeight="1" thickBot="1" x14ac:dyDescent="0.2">
      <c r="A8" s="620"/>
      <c r="B8" s="611" t="s">
        <v>28</v>
      </c>
      <c r="C8" s="611"/>
      <c r="D8" s="623" t="s">
        <v>29</v>
      </c>
      <c r="E8" s="624"/>
      <c r="F8" s="625"/>
      <c r="G8" s="497"/>
      <c r="H8" s="626"/>
      <c r="I8" s="627"/>
      <c r="J8" s="244" t="s">
        <v>30</v>
      </c>
      <c r="K8" s="453"/>
      <c r="L8" s="454"/>
      <c r="M8" s="454"/>
      <c r="N8" s="454"/>
      <c r="O8" s="455"/>
      <c r="P8" s="42"/>
      <c r="Q8" s="43"/>
      <c r="W8" s="193" t="s">
        <v>205</v>
      </c>
    </row>
    <row r="9" spans="1:25" ht="22.5" customHeight="1" thickBot="1" x14ac:dyDescent="0.2">
      <c r="A9" s="620"/>
      <c r="B9" s="653" t="s">
        <v>89</v>
      </c>
      <c r="C9" s="654"/>
      <c r="D9" s="654"/>
      <c r="E9" s="654"/>
      <c r="F9" s="654"/>
      <c r="G9" s="654"/>
      <c r="H9" s="654"/>
      <c r="I9" s="654"/>
      <c r="J9" s="654"/>
      <c r="K9" s="654"/>
      <c r="L9" s="654"/>
      <c r="M9" s="654"/>
      <c r="N9" s="654"/>
      <c r="O9" s="655"/>
      <c r="P9" s="42"/>
      <c r="Q9" s="43"/>
      <c r="W9" s="193" t="s">
        <v>206</v>
      </c>
    </row>
    <row r="10" spans="1:25" ht="22.5" customHeight="1" thickBot="1" x14ac:dyDescent="0.2">
      <c r="A10" s="620"/>
      <c r="B10" s="611" t="s">
        <v>31</v>
      </c>
      <c r="C10" s="612"/>
      <c r="D10" s="453"/>
      <c r="E10" s="454"/>
      <c r="F10" s="454"/>
      <c r="G10" s="454"/>
      <c r="H10" s="455"/>
      <c r="I10" s="50"/>
      <c r="J10" s="51"/>
      <c r="K10" s="51"/>
      <c r="L10" s="51"/>
      <c r="M10" s="51"/>
      <c r="N10" s="51"/>
      <c r="O10" s="52"/>
      <c r="P10" s="42"/>
      <c r="Q10" s="43"/>
    </row>
    <row r="11" spans="1:25" ht="22.5" customHeight="1" thickBot="1" x14ac:dyDescent="0.2">
      <c r="A11" s="620"/>
      <c r="B11" s="611" t="s">
        <v>273</v>
      </c>
      <c r="C11" s="612"/>
      <c r="D11" s="453"/>
      <c r="E11" s="454"/>
      <c r="F11" s="454"/>
      <c r="G11" s="454"/>
      <c r="H11" s="454"/>
      <c r="I11" s="454"/>
      <c r="J11" s="454"/>
      <c r="K11" s="454"/>
      <c r="L11" s="454"/>
      <c r="M11" s="454"/>
      <c r="N11" s="454"/>
      <c r="O11" s="455"/>
      <c r="P11" s="42"/>
      <c r="Q11" s="43"/>
    </row>
    <row r="12" spans="1:25" ht="32.25" customHeight="1" thickBot="1" x14ac:dyDescent="0.2">
      <c r="A12" s="620"/>
      <c r="B12" s="628" t="s">
        <v>347</v>
      </c>
      <c r="C12" s="629"/>
      <c r="D12" s="630">
        <v>0</v>
      </c>
      <c r="E12" s="631"/>
      <c r="F12" s="632"/>
      <c r="G12" s="633"/>
      <c r="H12" s="634"/>
      <c r="I12" s="634"/>
      <c r="J12" s="634"/>
      <c r="K12" s="634"/>
      <c r="L12" s="634"/>
      <c r="M12" s="634"/>
      <c r="N12" s="634"/>
      <c r="O12" s="635"/>
      <c r="P12" s="42"/>
      <c r="Q12" s="43"/>
    </row>
    <row r="13" spans="1:25" ht="22.5" customHeight="1" thickBot="1" x14ac:dyDescent="0.2">
      <c r="A13" s="620"/>
      <c r="B13" s="611" t="s">
        <v>348</v>
      </c>
      <c r="C13" s="612"/>
      <c r="D13" s="608"/>
      <c r="E13" s="609"/>
      <c r="F13" s="609"/>
      <c r="G13" s="609"/>
      <c r="H13" s="609"/>
      <c r="I13" s="609"/>
      <c r="J13" s="609"/>
      <c r="K13" s="609"/>
      <c r="L13" s="609"/>
      <c r="M13" s="609"/>
      <c r="N13" s="609"/>
      <c r="O13" s="610"/>
      <c r="P13" s="42"/>
      <c r="Q13" s="43"/>
    </row>
    <row r="14" spans="1:25" ht="60" customHeight="1" thickBot="1" x14ac:dyDescent="0.2">
      <c r="A14" s="620"/>
      <c r="B14" s="611" t="s">
        <v>35</v>
      </c>
      <c r="C14" s="612"/>
      <c r="D14" s="613"/>
      <c r="E14" s="614"/>
      <c r="F14" s="614"/>
      <c r="G14" s="614"/>
      <c r="H14" s="614"/>
      <c r="I14" s="614"/>
      <c r="J14" s="614"/>
      <c r="K14" s="614"/>
      <c r="L14" s="614"/>
      <c r="M14" s="614"/>
      <c r="N14" s="614"/>
      <c r="O14" s="615"/>
      <c r="P14" s="42"/>
      <c r="Q14" s="43"/>
    </row>
    <row r="15" spans="1:25" ht="23.25" customHeight="1" thickBot="1" x14ac:dyDescent="0.2">
      <c r="A15" s="620"/>
      <c r="B15" s="611" t="s">
        <v>274</v>
      </c>
      <c r="C15" s="612"/>
      <c r="D15" s="616"/>
      <c r="E15" s="617"/>
      <c r="F15" s="617"/>
      <c r="G15" s="53" t="s">
        <v>37</v>
      </c>
      <c r="H15" s="617"/>
      <c r="I15" s="617"/>
      <c r="J15" s="617"/>
      <c r="K15" s="617"/>
      <c r="L15" s="617"/>
      <c r="M15" s="617"/>
      <c r="N15" s="617"/>
      <c r="O15" s="618"/>
      <c r="P15" s="42"/>
      <c r="Q15" s="43"/>
    </row>
    <row r="16" spans="1:25" ht="23.25" customHeight="1" thickBot="1" x14ac:dyDescent="0.2">
      <c r="A16" s="621"/>
      <c r="B16" s="611" t="s">
        <v>195</v>
      </c>
      <c r="C16" s="612"/>
      <c r="D16" s="194" t="s">
        <v>199</v>
      </c>
      <c r="E16" s="636" t="s">
        <v>39</v>
      </c>
      <c r="F16" s="637"/>
      <c r="G16" s="637"/>
      <c r="H16" s="637"/>
      <c r="I16" s="637"/>
      <c r="J16" s="637"/>
      <c r="K16" s="637"/>
      <c r="L16" s="637"/>
      <c r="M16" s="638"/>
      <c r="N16" s="639"/>
      <c r="O16" s="640"/>
      <c r="P16" s="42"/>
      <c r="Q16" s="43"/>
    </row>
    <row r="17" spans="1:23" ht="27" customHeight="1" thickBot="1" x14ac:dyDescent="0.2">
      <c r="A17" s="435" t="s">
        <v>419</v>
      </c>
      <c r="B17" s="436"/>
      <c r="C17" s="437"/>
      <c r="D17" s="314" t="s">
        <v>420</v>
      </c>
      <c r="E17" s="599" t="s">
        <v>421</v>
      </c>
      <c r="F17" s="600"/>
      <c r="G17" s="601"/>
      <c r="H17" s="602" t="s">
        <v>422</v>
      </c>
      <c r="I17" s="603"/>
      <c r="J17" s="604"/>
      <c r="K17" s="592"/>
      <c r="L17" s="593"/>
      <c r="M17" s="593"/>
      <c r="N17" s="593"/>
      <c r="O17" s="594"/>
      <c r="P17" s="42"/>
      <c r="Q17" s="43"/>
    </row>
    <row r="18" spans="1:23" ht="39" customHeight="1" thickBot="1" x14ac:dyDescent="0.2">
      <c r="A18" s="472"/>
      <c r="B18" s="473"/>
      <c r="C18" s="598"/>
      <c r="D18" s="315" t="s">
        <v>423</v>
      </c>
      <c r="E18" s="605"/>
      <c r="F18" s="606"/>
      <c r="G18" s="606"/>
      <c r="H18" s="606"/>
      <c r="I18" s="606"/>
      <c r="J18" s="606"/>
      <c r="K18" s="606"/>
      <c r="L18" s="606"/>
      <c r="M18" s="606"/>
      <c r="N18" s="606"/>
      <c r="O18" s="607"/>
      <c r="P18" s="42"/>
      <c r="Q18" s="43"/>
    </row>
    <row r="19" spans="1:23" ht="39" customHeight="1" thickBot="1" x14ac:dyDescent="0.2">
      <c r="A19" s="435" t="s">
        <v>351</v>
      </c>
      <c r="B19" s="436"/>
      <c r="C19" s="437"/>
      <c r="D19" s="556" t="s">
        <v>345</v>
      </c>
      <c r="E19" s="557"/>
      <c r="F19" s="557"/>
      <c r="G19" s="557"/>
      <c r="H19" s="558"/>
      <c r="I19" s="558"/>
      <c r="J19" s="558"/>
      <c r="K19" s="559"/>
      <c r="L19" s="447" t="s">
        <v>207</v>
      </c>
      <c r="M19" s="448"/>
      <c r="N19" s="448"/>
      <c r="O19" s="449"/>
      <c r="P19" s="42"/>
      <c r="Q19" s="43"/>
    </row>
    <row r="20" spans="1:23" ht="39" customHeight="1" thickBot="1" x14ac:dyDescent="0.2">
      <c r="A20" s="555" t="s">
        <v>352</v>
      </c>
      <c r="B20" s="461"/>
      <c r="C20" s="462"/>
      <c r="D20" s="164" t="s">
        <v>44</v>
      </c>
      <c r="E20" s="447" t="s">
        <v>180</v>
      </c>
      <c r="F20" s="448"/>
      <c r="G20" s="449"/>
      <c r="H20" s="560" t="s">
        <v>45</v>
      </c>
      <c r="I20" s="561"/>
      <c r="J20" s="561"/>
      <c r="K20" s="561"/>
      <c r="L20" s="562"/>
      <c r="M20" s="563"/>
      <c r="N20" s="564"/>
      <c r="O20" s="565"/>
      <c r="P20" s="42"/>
      <c r="Q20" s="43"/>
    </row>
    <row r="21" spans="1:23" ht="39" customHeight="1" thickBot="1" x14ac:dyDescent="0.2">
      <c r="A21" s="555" t="s">
        <v>353</v>
      </c>
      <c r="B21" s="461"/>
      <c r="C21" s="462"/>
      <c r="D21" s="165" t="s">
        <v>136</v>
      </c>
      <c r="E21" s="447" t="s">
        <v>201</v>
      </c>
      <c r="F21" s="448"/>
      <c r="G21" s="449"/>
      <c r="H21" s="245"/>
      <c r="I21" s="246"/>
      <c r="J21" s="246"/>
      <c r="K21" s="246"/>
      <c r="L21" s="246"/>
      <c r="M21" s="247"/>
      <c r="N21" s="247"/>
      <c r="O21" s="248"/>
      <c r="P21" s="42"/>
      <c r="Q21" s="43"/>
    </row>
    <row r="22" spans="1:23" ht="18" hidden="1" customHeight="1" outlineLevel="1" thickBot="1" x14ac:dyDescent="0.2">
      <c r="A22" s="566" t="s">
        <v>146</v>
      </c>
      <c r="B22" s="567"/>
      <c r="C22" s="568"/>
      <c r="D22" s="181" t="s">
        <v>112</v>
      </c>
      <c r="E22" s="447"/>
      <c r="F22" s="572"/>
      <c r="G22" s="573"/>
      <c r="H22" s="245"/>
      <c r="I22" s="249"/>
      <c r="J22" s="249"/>
      <c r="K22" s="250"/>
      <c r="L22" s="251"/>
      <c r="M22" s="251"/>
      <c r="N22" s="251"/>
      <c r="O22" s="252"/>
      <c r="P22" s="42"/>
      <c r="Q22" s="42"/>
    </row>
    <row r="23" spans="1:23" ht="18" hidden="1" customHeight="1" outlineLevel="1" thickBot="1" x14ac:dyDescent="0.2">
      <c r="A23" s="569"/>
      <c r="B23" s="570"/>
      <c r="C23" s="571"/>
      <c r="D23" s="185" t="s">
        <v>166</v>
      </c>
      <c r="E23" s="574"/>
      <c r="F23" s="575"/>
      <c r="G23" s="576"/>
      <c r="H23" s="577" t="s">
        <v>147</v>
      </c>
      <c r="I23" s="578"/>
      <c r="J23" s="579"/>
      <c r="K23" s="580"/>
      <c r="L23" s="581"/>
      <c r="M23" s="581"/>
      <c r="N23" s="581"/>
      <c r="O23" s="582"/>
      <c r="P23" s="42"/>
      <c r="Q23" s="42"/>
    </row>
    <row r="24" spans="1:23" s="59" customFormat="1" ht="18" hidden="1" customHeight="1" outlineLevel="1" thickBot="1" x14ac:dyDescent="0.2">
      <c r="A24" s="595" t="s">
        <v>175</v>
      </c>
      <c r="B24" s="596"/>
      <c r="C24" s="597"/>
      <c r="D24" s="189"/>
      <c r="E24" s="253"/>
      <c r="F24" s="254"/>
      <c r="G24" s="255"/>
      <c r="H24" s="256"/>
      <c r="I24" s="257"/>
      <c r="J24" s="257"/>
      <c r="K24" s="258"/>
      <c r="L24" s="259"/>
      <c r="M24" s="259"/>
      <c r="N24" s="259"/>
      <c r="O24" s="260"/>
      <c r="P24" s="268"/>
      <c r="Q24" s="57"/>
      <c r="S24" s="195"/>
      <c r="T24" s="195"/>
      <c r="U24" s="195"/>
      <c r="V24" s="195"/>
      <c r="W24" s="195"/>
    </row>
    <row r="25" spans="1:23" s="59" customFormat="1" ht="18" hidden="1" customHeight="1" outlineLevel="1" thickBot="1" x14ac:dyDescent="0.2">
      <c r="A25" s="479" t="s">
        <v>148</v>
      </c>
      <c r="B25" s="480"/>
      <c r="C25" s="481"/>
      <c r="D25" s="63" t="s">
        <v>54</v>
      </c>
      <c r="E25" s="586"/>
      <c r="F25" s="587"/>
      <c r="G25" s="588"/>
      <c r="H25" s="589" t="s">
        <v>55</v>
      </c>
      <c r="I25" s="590"/>
      <c r="J25" s="591"/>
      <c r="K25" s="592"/>
      <c r="L25" s="593"/>
      <c r="M25" s="593"/>
      <c r="N25" s="593"/>
      <c r="O25" s="594"/>
      <c r="P25" s="268"/>
      <c r="Q25" s="57"/>
      <c r="S25" s="195"/>
      <c r="T25" s="195"/>
      <c r="U25" s="195"/>
      <c r="V25" s="195"/>
      <c r="W25" s="195"/>
    </row>
    <row r="26" spans="1:23" ht="18" hidden="1" customHeight="1" outlineLevel="1" thickBot="1" x14ac:dyDescent="0.2">
      <c r="A26" s="583"/>
      <c r="B26" s="584"/>
      <c r="C26" s="585"/>
      <c r="D26" s="186" t="s">
        <v>56</v>
      </c>
      <c r="E26" s="545"/>
      <c r="F26" s="546"/>
      <c r="G26" s="546"/>
      <c r="H26" s="546"/>
      <c r="I26" s="546"/>
      <c r="J26" s="546"/>
      <c r="K26" s="546"/>
      <c r="L26" s="546"/>
      <c r="M26" s="546"/>
      <c r="N26" s="546"/>
      <c r="O26" s="547"/>
      <c r="P26" s="42"/>
      <c r="Q26" s="42"/>
    </row>
    <row r="27" spans="1:23" ht="18" hidden="1" customHeight="1" outlineLevel="1" thickBot="1" x14ac:dyDescent="0.2">
      <c r="A27" s="435" t="s">
        <v>149</v>
      </c>
      <c r="B27" s="436"/>
      <c r="C27" s="548"/>
      <c r="D27" s="181" t="s">
        <v>57</v>
      </c>
      <c r="E27" s="447"/>
      <c r="F27" s="448"/>
      <c r="G27" s="449"/>
      <c r="H27" s="450" t="s">
        <v>130</v>
      </c>
      <c r="I27" s="451"/>
      <c r="J27" s="451"/>
      <c r="K27" s="451"/>
      <c r="L27" s="451"/>
      <c r="M27" s="451"/>
      <c r="N27" s="451"/>
      <c r="O27" s="452"/>
      <c r="P27" s="42"/>
      <c r="Q27" s="42"/>
    </row>
    <row r="28" spans="1:23" ht="18" hidden="1" customHeight="1" outlineLevel="1" thickBot="1" x14ac:dyDescent="0.2">
      <c r="A28" s="438"/>
      <c r="B28" s="439"/>
      <c r="C28" s="549"/>
      <c r="D28" s="166" t="s">
        <v>58</v>
      </c>
      <c r="E28" s="485"/>
      <c r="F28" s="496"/>
      <c r="G28" s="497"/>
      <c r="H28" s="498"/>
      <c r="I28" s="498"/>
      <c r="J28" s="498"/>
      <c r="K28" s="498"/>
      <c r="L28" s="498"/>
      <c r="M28" s="498"/>
      <c r="N28" s="498"/>
      <c r="O28" s="499"/>
      <c r="P28" s="42"/>
      <c r="Q28" s="42"/>
    </row>
    <row r="29" spans="1:23" ht="18" hidden="1" customHeight="1" outlineLevel="1" thickBot="1" x14ac:dyDescent="0.2">
      <c r="A29" s="438"/>
      <c r="B29" s="439"/>
      <c r="C29" s="549"/>
      <c r="D29" s="170"/>
      <c r="E29" s="229"/>
      <c r="F29" s="230"/>
      <c r="G29" s="500"/>
      <c r="H29" s="498"/>
      <c r="I29" s="498"/>
      <c r="J29" s="498"/>
      <c r="K29" s="498"/>
      <c r="L29" s="498"/>
      <c r="M29" s="498"/>
      <c r="N29" s="498"/>
      <c r="O29" s="499"/>
      <c r="P29" s="42"/>
      <c r="Q29" s="42"/>
    </row>
    <row r="30" spans="1:23" ht="18" hidden="1" customHeight="1" outlineLevel="1" thickBot="1" x14ac:dyDescent="0.2">
      <c r="A30" s="550"/>
      <c r="B30" s="551"/>
      <c r="C30" s="549"/>
      <c r="D30" s="171" t="s">
        <v>59</v>
      </c>
      <c r="E30" s="485"/>
      <c r="F30" s="496"/>
      <c r="G30" s="497"/>
      <c r="H30" s="498"/>
      <c r="I30" s="498"/>
      <c r="J30" s="498"/>
      <c r="K30" s="498"/>
      <c r="L30" s="498"/>
      <c r="M30" s="498"/>
      <c r="N30" s="498"/>
      <c r="O30" s="499"/>
      <c r="P30" s="42"/>
      <c r="Q30" s="42"/>
    </row>
    <row r="31" spans="1:23" ht="18" hidden="1" customHeight="1" outlineLevel="1" thickBot="1" x14ac:dyDescent="0.2">
      <c r="A31" s="552"/>
      <c r="B31" s="553"/>
      <c r="C31" s="554"/>
      <c r="D31" s="167"/>
      <c r="E31" s="229"/>
      <c r="F31" s="230"/>
      <c r="G31" s="500"/>
      <c r="H31" s="498"/>
      <c r="I31" s="498"/>
      <c r="J31" s="498"/>
      <c r="K31" s="498"/>
      <c r="L31" s="498"/>
      <c r="M31" s="498"/>
      <c r="N31" s="498"/>
      <c r="O31" s="499"/>
      <c r="P31" s="42"/>
      <c r="Q31" s="42"/>
    </row>
    <row r="32" spans="1:23" ht="18" hidden="1" customHeight="1" outlineLevel="1" thickBot="1" x14ac:dyDescent="0.2">
      <c r="A32" s="435" t="s">
        <v>150</v>
      </c>
      <c r="B32" s="436"/>
      <c r="C32" s="437"/>
      <c r="D32" s="48" t="s">
        <v>60</v>
      </c>
      <c r="E32" s="447"/>
      <c r="F32" s="448"/>
      <c r="G32" s="449"/>
      <c r="H32" s="450" t="s">
        <v>61</v>
      </c>
      <c r="I32" s="451"/>
      <c r="J32" s="451"/>
      <c r="K32" s="451"/>
      <c r="L32" s="451"/>
      <c r="M32" s="451"/>
      <c r="N32" s="451"/>
      <c r="O32" s="452"/>
      <c r="P32" s="42"/>
      <c r="Q32" s="42"/>
    </row>
    <row r="33" spans="1:23" ht="18" hidden="1" customHeight="1" outlineLevel="1" thickBot="1" x14ac:dyDescent="0.2">
      <c r="A33" s="438"/>
      <c r="B33" s="439"/>
      <c r="C33" s="440"/>
      <c r="D33" s="261" t="s">
        <v>153</v>
      </c>
      <c r="E33" s="453"/>
      <c r="F33" s="454"/>
      <c r="G33" s="454"/>
      <c r="H33" s="454"/>
      <c r="I33" s="454"/>
      <c r="J33" s="454"/>
      <c r="K33" s="454"/>
      <c r="L33" s="454"/>
      <c r="M33" s="454"/>
      <c r="N33" s="454"/>
      <c r="O33" s="455"/>
      <c r="P33" s="42"/>
      <c r="Q33" s="42"/>
    </row>
    <row r="34" spans="1:23" ht="18" hidden="1" customHeight="1" outlineLevel="1" thickBot="1" x14ac:dyDescent="0.2">
      <c r="A34" s="438"/>
      <c r="B34" s="439"/>
      <c r="C34" s="440"/>
      <c r="D34" s="170" t="s">
        <v>128</v>
      </c>
      <c r="E34" s="453"/>
      <c r="F34" s="454"/>
      <c r="G34" s="454"/>
      <c r="H34" s="454"/>
      <c r="I34" s="454"/>
      <c r="J34" s="454"/>
      <c r="K34" s="454"/>
      <c r="L34" s="454"/>
      <c r="M34" s="454"/>
      <c r="N34" s="454"/>
      <c r="O34" s="455"/>
      <c r="P34" s="42"/>
      <c r="Q34" s="42"/>
    </row>
    <row r="35" spans="1:23" ht="18" hidden="1" customHeight="1" outlineLevel="1" thickBot="1" x14ac:dyDescent="0.2">
      <c r="A35" s="438"/>
      <c r="B35" s="439"/>
      <c r="C35" s="440"/>
      <c r="D35" s="172" t="s">
        <v>109</v>
      </c>
      <c r="E35" s="453"/>
      <c r="F35" s="454"/>
      <c r="G35" s="454"/>
      <c r="H35" s="454"/>
      <c r="I35" s="454"/>
      <c r="J35" s="454"/>
      <c r="K35" s="454"/>
      <c r="L35" s="454"/>
      <c r="M35" s="454"/>
      <c r="N35" s="454"/>
      <c r="O35" s="455"/>
      <c r="P35" s="42"/>
      <c r="Q35" s="42"/>
    </row>
    <row r="36" spans="1:23" ht="18" hidden="1" customHeight="1" outlineLevel="1" thickBot="1" x14ac:dyDescent="0.2">
      <c r="A36" s="438"/>
      <c r="B36" s="439"/>
      <c r="C36" s="440"/>
      <c r="D36" s="64" t="s">
        <v>110</v>
      </c>
      <c r="E36" s="453"/>
      <c r="F36" s="454"/>
      <c r="G36" s="454"/>
      <c r="H36" s="454"/>
      <c r="I36" s="454"/>
      <c r="J36" s="454"/>
      <c r="K36" s="454"/>
      <c r="L36" s="454"/>
      <c r="M36" s="454"/>
      <c r="N36" s="454"/>
      <c r="O36" s="455"/>
      <c r="P36" s="42"/>
      <c r="Q36" s="42"/>
    </row>
    <row r="37" spans="1:23" ht="18" hidden="1" customHeight="1" outlineLevel="1" thickBot="1" x14ac:dyDescent="0.2">
      <c r="A37" s="441"/>
      <c r="B37" s="442"/>
      <c r="C37" s="443"/>
      <c r="D37" s="48" t="s">
        <v>57</v>
      </c>
      <c r="E37" s="447"/>
      <c r="F37" s="448"/>
      <c r="G37" s="449"/>
      <c r="H37" s="168"/>
      <c r="I37" s="168"/>
      <c r="J37" s="168"/>
      <c r="K37" s="168"/>
      <c r="L37" s="168"/>
      <c r="M37" s="168"/>
      <c r="N37" s="168"/>
      <c r="O37" s="169"/>
      <c r="P37" s="42"/>
      <c r="Q37" s="42"/>
    </row>
    <row r="38" spans="1:23" ht="18" hidden="1" customHeight="1" outlineLevel="1" thickBot="1" x14ac:dyDescent="0.2">
      <c r="A38" s="441"/>
      <c r="B38" s="442"/>
      <c r="C38" s="443"/>
      <c r="D38" s="262" t="s">
        <v>151</v>
      </c>
      <c r="E38" s="485"/>
      <c r="F38" s="496"/>
      <c r="G38" s="535"/>
      <c r="H38" s="536"/>
      <c r="I38" s="536"/>
      <c r="J38" s="536"/>
      <c r="K38" s="536"/>
      <c r="L38" s="536"/>
      <c r="M38" s="536"/>
      <c r="N38" s="536"/>
      <c r="O38" s="537"/>
      <c r="P38" s="42"/>
      <c r="Q38" s="42"/>
    </row>
    <row r="39" spans="1:23" ht="18" hidden="1" customHeight="1" outlineLevel="1" thickBot="1" x14ac:dyDescent="0.2">
      <c r="A39" s="444"/>
      <c r="B39" s="445"/>
      <c r="C39" s="446"/>
      <c r="D39" s="167"/>
      <c r="E39" s="485"/>
      <c r="F39" s="469"/>
      <c r="G39" s="538"/>
      <c r="H39" s="539"/>
      <c r="I39" s="539"/>
      <c r="J39" s="539"/>
      <c r="K39" s="539"/>
      <c r="L39" s="539"/>
      <c r="M39" s="539"/>
      <c r="N39" s="539"/>
      <c r="O39" s="540"/>
      <c r="P39" s="42"/>
      <c r="Q39" s="42"/>
    </row>
    <row r="40" spans="1:23" ht="18" hidden="1" customHeight="1" outlineLevel="1" thickBot="1" x14ac:dyDescent="0.2">
      <c r="A40" s="435" t="s">
        <v>152</v>
      </c>
      <c r="B40" s="436"/>
      <c r="C40" s="548"/>
      <c r="D40" s="181" t="s">
        <v>113</v>
      </c>
      <c r="E40" s="447"/>
      <c r="F40" s="448"/>
      <c r="G40" s="541"/>
      <c r="H40" s="542"/>
      <c r="I40" s="543"/>
      <c r="J40" s="543"/>
      <c r="K40" s="543"/>
      <c r="L40" s="543"/>
      <c r="M40" s="543"/>
      <c r="N40" s="543"/>
      <c r="O40" s="544"/>
      <c r="P40" s="42"/>
      <c r="Q40" s="42"/>
    </row>
    <row r="41" spans="1:23" ht="18" hidden="1" customHeight="1" outlineLevel="1" thickBot="1" x14ac:dyDescent="0.2">
      <c r="A41" s="438"/>
      <c r="B41" s="439"/>
      <c r="C41" s="549"/>
      <c r="D41" s="173" t="s">
        <v>154</v>
      </c>
      <c r="E41" s="453"/>
      <c r="F41" s="469"/>
      <c r="G41" s="469"/>
      <c r="H41" s="469"/>
      <c r="I41" s="469"/>
      <c r="J41" s="469"/>
      <c r="K41" s="469"/>
      <c r="L41" s="469"/>
      <c r="M41" s="469"/>
      <c r="N41" s="469"/>
      <c r="O41" s="487"/>
      <c r="P41" s="42"/>
      <c r="Q41" s="42"/>
    </row>
    <row r="42" spans="1:23" ht="18" hidden="1" customHeight="1" outlineLevel="1" thickBot="1" x14ac:dyDescent="0.2">
      <c r="A42" s="438"/>
      <c r="B42" s="439"/>
      <c r="C42" s="549"/>
      <c r="D42" s="175" t="s">
        <v>114</v>
      </c>
      <c r="E42" s="453"/>
      <c r="F42" s="469"/>
      <c r="G42" s="469"/>
      <c r="H42" s="469"/>
      <c r="I42" s="469"/>
      <c r="J42" s="469"/>
      <c r="K42" s="469"/>
      <c r="L42" s="469"/>
      <c r="M42" s="469"/>
      <c r="N42" s="469"/>
      <c r="O42" s="487"/>
      <c r="P42" s="42"/>
      <c r="Q42" s="42"/>
    </row>
    <row r="43" spans="1:23" ht="18" hidden="1" customHeight="1" outlineLevel="1" thickBot="1" x14ac:dyDescent="0.2">
      <c r="A43" s="550"/>
      <c r="B43" s="551"/>
      <c r="C43" s="549"/>
      <c r="D43" s="176" t="s">
        <v>155</v>
      </c>
      <c r="E43" s="453"/>
      <c r="F43" s="469"/>
      <c r="G43" s="469"/>
      <c r="H43" s="469"/>
      <c r="I43" s="469"/>
      <c r="J43" s="469"/>
      <c r="K43" s="469"/>
      <c r="L43" s="469"/>
      <c r="M43" s="469"/>
      <c r="N43" s="469"/>
      <c r="O43" s="487"/>
      <c r="P43" s="42"/>
      <c r="Q43" s="42"/>
    </row>
    <row r="44" spans="1:23" s="59" customFormat="1" ht="18" hidden="1" customHeight="1" outlineLevel="1" thickBot="1" x14ac:dyDescent="0.2">
      <c r="A44" s="552"/>
      <c r="B44" s="553"/>
      <c r="C44" s="554"/>
      <c r="D44" s="174" t="s">
        <v>115</v>
      </c>
      <c r="E44" s="453"/>
      <c r="F44" s="469"/>
      <c r="G44" s="469"/>
      <c r="H44" s="469"/>
      <c r="I44" s="469"/>
      <c r="J44" s="469"/>
      <c r="K44" s="469"/>
      <c r="L44" s="469"/>
      <c r="M44" s="469"/>
      <c r="N44" s="469"/>
      <c r="O44" s="469"/>
      <c r="P44" s="268"/>
      <c r="Q44" s="57"/>
      <c r="S44" s="195"/>
      <c r="T44" s="195"/>
      <c r="U44" s="195"/>
      <c r="V44" s="195"/>
      <c r="W44" s="195"/>
    </row>
    <row r="45" spans="1:23" s="59" customFormat="1" ht="18" hidden="1" customHeight="1" outlineLevel="1" thickBot="1" x14ac:dyDescent="0.2">
      <c r="A45" s="479" t="s">
        <v>156</v>
      </c>
      <c r="B45" s="480"/>
      <c r="C45" s="481"/>
      <c r="D45" s="63" t="s">
        <v>62</v>
      </c>
      <c r="E45" s="447"/>
      <c r="F45" s="448"/>
      <c r="G45" s="449"/>
      <c r="H45" s="501"/>
      <c r="I45" s="502"/>
      <c r="J45" s="502"/>
      <c r="K45" s="502"/>
      <c r="L45" s="502"/>
      <c r="M45" s="502"/>
      <c r="N45" s="502"/>
      <c r="O45" s="503"/>
      <c r="P45" s="268"/>
      <c r="Q45" s="57"/>
      <c r="S45" s="195"/>
      <c r="T45" s="195"/>
      <c r="U45" s="195"/>
      <c r="V45" s="195"/>
      <c r="W45" s="195"/>
    </row>
    <row r="46" spans="1:23" s="59" customFormat="1" ht="18" hidden="1" customHeight="1" outlineLevel="1" thickBot="1" x14ac:dyDescent="0.2">
      <c r="A46" s="482"/>
      <c r="B46" s="483"/>
      <c r="C46" s="484"/>
      <c r="D46" s="173"/>
      <c r="E46" s="485"/>
      <c r="F46" s="486"/>
      <c r="G46" s="488" t="s">
        <v>160</v>
      </c>
      <c r="H46" s="489"/>
      <c r="I46" s="453"/>
      <c r="J46" s="469"/>
      <c r="K46" s="469"/>
      <c r="L46" s="469"/>
      <c r="M46" s="469"/>
      <c r="N46" s="469"/>
      <c r="O46" s="487"/>
      <c r="P46" s="268"/>
      <c r="Q46" s="57"/>
      <c r="S46" s="195"/>
      <c r="T46" s="195"/>
      <c r="U46" s="195"/>
      <c r="V46" s="195"/>
      <c r="W46" s="195"/>
    </row>
    <row r="47" spans="1:23" s="59" customFormat="1" ht="18" hidden="1" customHeight="1" outlineLevel="1" thickBot="1" x14ac:dyDescent="0.2">
      <c r="A47" s="482"/>
      <c r="B47" s="483"/>
      <c r="C47" s="484"/>
      <c r="D47" s="177" t="s">
        <v>63</v>
      </c>
      <c r="E47" s="229"/>
      <c r="F47" s="230"/>
      <c r="G47" s="230"/>
      <c r="H47" s="230"/>
      <c r="I47" s="230"/>
      <c r="J47" s="230"/>
      <c r="K47" s="230"/>
      <c r="L47" s="230"/>
      <c r="M47" s="230"/>
      <c r="N47" s="230"/>
      <c r="O47" s="231"/>
      <c r="P47" s="268"/>
      <c r="Q47" s="57"/>
      <c r="S47" s="195"/>
      <c r="T47" s="195"/>
      <c r="U47" s="195"/>
      <c r="V47" s="195"/>
      <c r="W47" s="195"/>
    </row>
    <row r="48" spans="1:23" s="59" customFormat="1" ht="18" hidden="1" customHeight="1" outlineLevel="1" thickBot="1" x14ac:dyDescent="0.2">
      <c r="A48" s="482"/>
      <c r="B48" s="483"/>
      <c r="C48" s="484"/>
      <c r="D48" s="175" t="s">
        <v>158</v>
      </c>
      <c r="E48" s="229"/>
      <c r="F48" s="230"/>
      <c r="G48" s="230"/>
      <c r="H48" s="230"/>
      <c r="I48" s="230"/>
      <c r="J48" s="230"/>
      <c r="K48" s="230"/>
      <c r="L48" s="230"/>
      <c r="M48" s="230"/>
      <c r="N48" s="230"/>
      <c r="O48" s="231"/>
      <c r="P48" s="268"/>
      <c r="Q48" s="57"/>
      <c r="S48" s="195"/>
      <c r="T48" s="195"/>
      <c r="U48" s="195"/>
      <c r="V48" s="195"/>
      <c r="W48" s="195"/>
    </row>
    <row r="49" spans="1:23" s="59" customFormat="1" ht="18" hidden="1" customHeight="1" outlineLevel="1" thickBot="1" x14ac:dyDescent="0.2">
      <c r="A49" s="482"/>
      <c r="B49" s="483"/>
      <c r="C49" s="484"/>
      <c r="D49" s="176"/>
      <c r="E49" s="485"/>
      <c r="F49" s="486"/>
      <c r="G49" s="488" t="s">
        <v>161</v>
      </c>
      <c r="H49" s="489"/>
      <c r="I49" s="453"/>
      <c r="J49" s="469"/>
      <c r="K49" s="469"/>
      <c r="L49" s="469"/>
      <c r="M49" s="469"/>
      <c r="N49" s="469"/>
      <c r="O49" s="487"/>
      <c r="P49" s="268"/>
      <c r="Q49" s="57"/>
      <c r="S49" s="195"/>
      <c r="T49" s="195"/>
      <c r="U49" s="195"/>
      <c r="V49" s="195"/>
      <c r="W49" s="195"/>
    </row>
    <row r="50" spans="1:23" s="59" customFormat="1" ht="18" hidden="1" customHeight="1" outlineLevel="1" thickBot="1" x14ac:dyDescent="0.2">
      <c r="A50" s="482"/>
      <c r="B50" s="483"/>
      <c r="C50" s="484"/>
      <c r="D50" s="177" t="s">
        <v>64</v>
      </c>
      <c r="E50" s="453"/>
      <c r="F50" s="469"/>
      <c r="G50" s="469"/>
      <c r="H50" s="469"/>
      <c r="I50" s="469"/>
      <c r="J50" s="469"/>
      <c r="K50" s="469"/>
      <c r="L50" s="469"/>
      <c r="M50" s="469"/>
      <c r="N50" s="469"/>
      <c r="O50" s="487"/>
      <c r="P50" s="268"/>
      <c r="Q50" s="57"/>
      <c r="S50" s="195"/>
      <c r="T50" s="195"/>
      <c r="U50" s="195"/>
      <c r="V50" s="195"/>
      <c r="W50" s="195"/>
    </row>
    <row r="51" spans="1:23" s="59" customFormat="1" ht="18" hidden="1" customHeight="1" outlineLevel="1" thickBot="1" x14ac:dyDescent="0.2">
      <c r="A51" s="444"/>
      <c r="B51" s="445"/>
      <c r="C51" s="446"/>
      <c r="D51" s="174" t="s">
        <v>159</v>
      </c>
      <c r="E51" s="453"/>
      <c r="F51" s="469"/>
      <c r="G51" s="469"/>
      <c r="H51" s="469"/>
      <c r="I51" s="469"/>
      <c r="J51" s="469"/>
      <c r="K51" s="469"/>
      <c r="L51" s="469"/>
      <c r="M51" s="469"/>
      <c r="N51" s="469"/>
      <c r="O51" s="487"/>
      <c r="P51" s="268"/>
      <c r="Q51" s="57"/>
      <c r="S51" s="195"/>
      <c r="T51" s="195"/>
      <c r="U51" s="195"/>
      <c r="V51" s="195"/>
      <c r="W51" s="195"/>
    </row>
    <row r="52" spans="1:23" s="59" customFormat="1" ht="18" hidden="1" customHeight="1" outlineLevel="1" thickBot="1" x14ac:dyDescent="0.2">
      <c r="A52" s="490" t="s">
        <v>157</v>
      </c>
      <c r="B52" s="491"/>
      <c r="C52" s="492"/>
      <c r="D52" s="63" t="s">
        <v>90</v>
      </c>
      <c r="E52" s="447"/>
      <c r="F52" s="448"/>
      <c r="G52" s="449"/>
      <c r="H52" s="504"/>
      <c r="I52" s="505"/>
      <c r="J52" s="505"/>
      <c r="K52" s="505"/>
      <c r="L52" s="505"/>
      <c r="M52" s="505"/>
      <c r="N52" s="505"/>
      <c r="O52" s="506"/>
      <c r="P52" s="268"/>
      <c r="Q52" s="57"/>
      <c r="S52" s="195"/>
      <c r="T52" s="195"/>
      <c r="U52" s="195"/>
      <c r="V52" s="195"/>
      <c r="W52" s="195"/>
    </row>
    <row r="53" spans="1:23" s="59" customFormat="1" ht="18" hidden="1" customHeight="1" outlineLevel="1" thickBot="1" x14ac:dyDescent="0.2">
      <c r="A53" s="490"/>
      <c r="B53" s="491"/>
      <c r="C53" s="492"/>
      <c r="D53" s="173" t="s">
        <v>91</v>
      </c>
      <c r="E53" s="485"/>
      <c r="F53" s="496"/>
      <c r="G53" s="497"/>
      <c r="H53" s="498"/>
      <c r="I53" s="498"/>
      <c r="J53" s="498"/>
      <c r="K53" s="498"/>
      <c r="L53" s="498"/>
      <c r="M53" s="498"/>
      <c r="N53" s="498"/>
      <c r="O53" s="499"/>
      <c r="P53" s="268"/>
      <c r="Q53" s="57"/>
      <c r="S53" s="195"/>
      <c r="T53" s="195"/>
      <c r="U53" s="195"/>
      <c r="V53" s="195"/>
      <c r="W53" s="195"/>
    </row>
    <row r="54" spans="1:23" s="59" customFormat="1" ht="18" hidden="1" customHeight="1" outlineLevel="1" thickBot="1" x14ac:dyDescent="0.2">
      <c r="A54" s="490"/>
      <c r="B54" s="491"/>
      <c r="C54" s="492"/>
      <c r="D54" s="174"/>
      <c r="E54" s="229"/>
      <c r="F54" s="230"/>
      <c r="G54" s="500"/>
      <c r="H54" s="498"/>
      <c r="I54" s="498"/>
      <c r="J54" s="498"/>
      <c r="K54" s="498"/>
      <c r="L54" s="498"/>
      <c r="M54" s="498"/>
      <c r="N54" s="498"/>
      <c r="O54" s="499"/>
      <c r="P54" s="268"/>
      <c r="Q54" s="57"/>
      <c r="S54" s="195"/>
      <c r="T54" s="195"/>
      <c r="U54" s="195"/>
      <c r="V54" s="195"/>
      <c r="W54" s="195"/>
    </row>
    <row r="55" spans="1:23" s="59" customFormat="1" ht="18" hidden="1" customHeight="1" outlineLevel="1" thickBot="1" x14ac:dyDescent="0.2">
      <c r="A55" s="490"/>
      <c r="B55" s="491"/>
      <c r="C55" s="492"/>
      <c r="D55" s="173" t="s">
        <v>92</v>
      </c>
      <c r="E55" s="485"/>
      <c r="F55" s="496"/>
      <c r="G55" s="497"/>
      <c r="H55" s="498"/>
      <c r="I55" s="498"/>
      <c r="J55" s="498"/>
      <c r="K55" s="498"/>
      <c r="L55" s="498"/>
      <c r="M55" s="498"/>
      <c r="N55" s="498"/>
      <c r="O55" s="499"/>
      <c r="P55" s="268"/>
      <c r="Q55" s="57"/>
      <c r="S55" s="195"/>
      <c r="T55" s="195"/>
      <c r="U55" s="195"/>
      <c r="V55" s="195"/>
      <c r="W55" s="195"/>
    </row>
    <row r="56" spans="1:23" s="59" customFormat="1" ht="27" hidden="1" customHeight="1" outlineLevel="1" thickBot="1" x14ac:dyDescent="0.2">
      <c r="A56" s="493"/>
      <c r="B56" s="494"/>
      <c r="C56" s="495"/>
      <c r="D56" s="178"/>
      <c r="E56" s="179"/>
      <c r="F56" s="180"/>
      <c r="G56" s="500"/>
      <c r="H56" s="498"/>
      <c r="I56" s="498"/>
      <c r="J56" s="498"/>
      <c r="K56" s="498"/>
      <c r="L56" s="498"/>
      <c r="M56" s="498"/>
      <c r="N56" s="498"/>
      <c r="O56" s="499"/>
      <c r="P56" s="268"/>
      <c r="Q56" s="57"/>
      <c r="S56" s="195"/>
      <c r="T56" s="195"/>
      <c r="U56" s="195"/>
      <c r="V56" s="195"/>
      <c r="W56" s="195"/>
    </row>
    <row r="57" spans="1:23" s="59" customFormat="1" ht="18" hidden="1" customHeight="1" outlineLevel="1" thickBot="1" x14ac:dyDescent="0.2">
      <c r="A57" s="476" t="s">
        <v>162</v>
      </c>
      <c r="B57" s="477"/>
      <c r="C57" s="477"/>
      <c r="D57" s="63" t="s">
        <v>62</v>
      </c>
      <c r="E57" s="447"/>
      <c r="F57" s="448"/>
      <c r="G57" s="478"/>
      <c r="H57" s="263"/>
      <c r="I57" s="263"/>
      <c r="J57" s="264"/>
      <c r="K57" s="264"/>
      <c r="L57" s="264"/>
      <c r="M57" s="264"/>
      <c r="N57" s="264"/>
      <c r="O57" s="265"/>
      <c r="P57" s="57"/>
      <c r="Q57" s="57"/>
      <c r="S57" s="195"/>
      <c r="T57" s="195"/>
      <c r="U57" s="195"/>
      <c r="V57" s="195"/>
      <c r="W57" s="195"/>
    </row>
    <row r="58" spans="1:23" s="59" customFormat="1" ht="18" hidden="1" customHeight="1" outlineLevel="1" thickBot="1" x14ac:dyDescent="0.2">
      <c r="A58" s="514" t="s">
        <v>138</v>
      </c>
      <c r="B58" s="515"/>
      <c r="C58" s="516"/>
      <c r="D58" s="520" t="s">
        <v>46</v>
      </c>
      <c r="E58" s="521"/>
      <c r="F58" s="522"/>
      <c r="G58" s="447"/>
      <c r="H58" s="448"/>
      <c r="I58" s="449"/>
      <c r="J58" s="56" t="s">
        <v>47</v>
      </c>
      <c r="K58" s="57"/>
      <c r="L58" s="57"/>
      <c r="M58" s="57"/>
      <c r="N58" s="57"/>
      <c r="O58" s="58"/>
      <c r="P58" s="57"/>
      <c r="Q58" s="57"/>
      <c r="S58" s="195"/>
      <c r="T58" s="195"/>
      <c r="U58" s="195"/>
      <c r="V58" s="195"/>
      <c r="W58" s="195"/>
    </row>
    <row r="59" spans="1:23" s="59" customFormat="1" ht="18" hidden="1" customHeight="1" outlineLevel="1" thickBot="1" x14ac:dyDescent="0.2">
      <c r="A59" s="517"/>
      <c r="B59" s="518"/>
      <c r="C59" s="519"/>
      <c r="D59" s="523" t="s">
        <v>48</v>
      </c>
      <c r="E59" s="524"/>
      <c r="F59" s="525"/>
      <c r="G59" s="526"/>
      <c r="H59" s="527"/>
      <c r="I59" s="528"/>
      <c r="J59" s="60" t="s">
        <v>49</v>
      </c>
      <c r="K59" s="60"/>
      <c r="L59" s="60"/>
      <c r="M59" s="60"/>
      <c r="N59" s="61"/>
      <c r="O59" s="62"/>
      <c r="P59" s="268"/>
      <c r="Q59" s="57"/>
      <c r="S59" s="195"/>
      <c r="T59" s="195"/>
      <c r="U59" s="195"/>
      <c r="V59" s="195"/>
      <c r="W59" s="195"/>
    </row>
    <row r="60" spans="1:23" ht="18" hidden="1" customHeight="1" outlineLevel="1" thickBot="1" x14ac:dyDescent="0.2">
      <c r="A60" s="517"/>
      <c r="B60" s="518"/>
      <c r="C60" s="519"/>
      <c r="D60" s="529" t="s">
        <v>50</v>
      </c>
      <c r="E60" s="530"/>
      <c r="F60" s="530"/>
      <c r="G60" s="530"/>
      <c r="H60" s="530"/>
      <c r="I60" s="530"/>
      <c r="J60" s="530"/>
      <c r="K60" s="530"/>
      <c r="L60" s="530"/>
      <c r="M60" s="531"/>
      <c r="N60" s="470"/>
      <c r="O60" s="471"/>
      <c r="P60" s="42"/>
      <c r="Q60" s="42"/>
    </row>
    <row r="61" spans="1:23" ht="18" hidden="1" customHeight="1" outlineLevel="1" thickBot="1" x14ac:dyDescent="0.2">
      <c r="A61" s="435" t="s">
        <v>163</v>
      </c>
      <c r="B61" s="436"/>
      <c r="C61" s="436"/>
      <c r="D61" s="474" t="s">
        <v>51</v>
      </c>
      <c r="E61" s="475"/>
      <c r="F61" s="458"/>
      <c r="G61" s="459"/>
      <c r="H61" s="509" t="s">
        <v>45</v>
      </c>
      <c r="I61" s="510"/>
      <c r="J61" s="510"/>
      <c r="K61" s="510"/>
      <c r="L61" s="510"/>
      <c r="M61" s="532"/>
      <c r="N61" s="533"/>
      <c r="O61" s="534"/>
      <c r="P61" s="42"/>
      <c r="Q61" s="42"/>
    </row>
    <row r="62" spans="1:23" ht="18" hidden="1" customHeight="1" outlineLevel="1" thickBot="1" x14ac:dyDescent="0.2">
      <c r="A62" s="438"/>
      <c r="B62" s="439"/>
      <c r="C62" s="439"/>
      <c r="D62" s="507" t="s">
        <v>52</v>
      </c>
      <c r="E62" s="508"/>
      <c r="F62" s="458"/>
      <c r="G62" s="459"/>
      <c r="H62" s="509" t="s">
        <v>45</v>
      </c>
      <c r="I62" s="510"/>
      <c r="J62" s="510"/>
      <c r="K62" s="510"/>
      <c r="L62" s="510"/>
      <c r="M62" s="511"/>
      <c r="N62" s="512"/>
      <c r="O62" s="513"/>
      <c r="P62" s="42"/>
      <c r="Q62" s="42"/>
    </row>
    <row r="63" spans="1:23" s="59" customFormat="1" ht="18" hidden="1" customHeight="1" outlineLevel="1" thickBot="1" x14ac:dyDescent="0.2">
      <c r="A63" s="472"/>
      <c r="B63" s="473"/>
      <c r="C63" s="473"/>
      <c r="D63" s="456" t="s">
        <v>53</v>
      </c>
      <c r="E63" s="457"/>
      <c r="F63" s="458"/>
      <c r="G63" s="459"/>
      <c r="H63" s="129"/>
      <c r="I63" s="128"/>
      <c r="J63" s="128"/>
      <c r="K63" s="43"/>
      <c r="L63" s="43"/>
      <c r="M63" s="43"/>
      <c r="N63" s="266"/>
      <c r="O63" s="267"/>
      <c r="P63" s="268"/>
      <c r="Q63" s="57"/>
      <c r="S63" s="195"/>
      <c r="T63" s="195"/>
      <c r="U63" s="195"/>
      <c r="V63" s="195"/>
      <c r="W63" s="195"/>
    </row>
    <row r="64" spans="1:23" s="59" customFormat="1" ht="18" hidden="1" customHeight="1" outlineLevel="1" thickBot="1" x14ac:dyDescent="0.2">
      <c r="A64" s="460" t="s">
        <v>139</v>
      </c>
      <c r="B64" s="461"/>
      <c r="C64" s="462"/>
      <c r="D64" s="63" t="s">
        <v>112</v>
      </c>
      <c r="E64" s="463"/>
      <c r="F64" s="464"/>
      <c r="G64" s="465"/>
      <c r="H64" s="466"/>
      <c r="I64" s="467"/>
      <c r="J64" s="467"/>
      <c r="K64" s="467"/>
      <c r="L64" s="467"/>
      <c r="M64" s="467"/>
      <c r="N64" s="467"/>
      <c r="O64" s="468"/>
      <c r="P64" s="268"/>
      <c r="Q64" s="57"/>
      <c r="S64" s="195"/>
      <c r="T64" s="195"/>
      <c r="U64" s="195"/>
      <c r="V64" s="195"/>
      <c r="W64" s="195"/>
    </row>
    <row r="65" spans="1:23" s="69" customFormat="1" ht="6.75" customHeight="1" collapsed="1" thickBot="1" x14ac:dyDescent="0.2">
      <c r="A65" s="235"/>
      <c r="B65" s="235"/>
      <c r="C65" s="235"/>
      <c r="D65" s="65"/>
      <c r="E65" s="66"/>
      <c r="F65" s="66"/>
      <c r="G65" s="66"/>
      <c r="H65" s="66"/>
      <c r="I65" s="66"/>
      <c r="J65" s="66"/>
      <c r="K65" s="66"/>
      <c r="L65" s="66"/>
      <c r="M65" s="66"/>
      <c r="N65" s="66"/>
      <c r="O65" s="66"/>
      <c r="P65" s="269"/>
      <c r="Q65" s="269"/>
      <c r="S65" s="196"/>
      <c r="T65" s="196"/>
      <c r="U65" s="196"/>
      <c r="V65" s="196"/>
      <c r="W65" s="196"/>
    </row>
    <row r="66" spans="1:23" s="69" customFormat="1" ht="14.25" customHeight="1" thickBot="1" x14ac:dyDescent="0.2">
      <c r="A66" s="67" t="s">
        <v>65</v>
      </c>
      <c r="B66" s="68"/>
      <c r="C66" s="69" t="s">
        <v>66</v>
      </c>
      <c r="F66" s="70"/>
      <c r="P66" s="269"/>
      <c r="Q66" s="269"/>
      <c r="S66" s="196"/>
      <c r="T66" s="196"/>
      <c r="U66" s="196"/>
      <c r="V66" s="196"/>
      <c r="W66" s="196"/>
    </row>
    <row r="67" spans="1:23" s="69" customFormat="1" ht="14.25" customHeight="1" thickBot="1" x14ac:dyDescent="0.2">
      <c r="A67" s="67"/>
      <c r="B67" s="71"/>
      <c r="C67" s="69" t="s">
        <v>67</v>
      </c>
      <c r="F67" s="70"/>
      <c r="P67" s="269"/>
      <c r="Q67" s="269"/>
      <c r="S67" s="196"/>
      <c r="T67" s="196"/>
      <c r="U67" s="196"/>
      <c r="V67" s="196"/>
      <c r="W67" s="196"/>
    </row>
    <row r="68" spans="1:23" s="69" customFormat="1" ht="14.25" customHeight="1" x14ac:dyDescent="0.15">
      <c r="A68" s="72" t="s">
        <v>68</v>
      </c>
      <c r="B68" s="69" t="s">
        <v>69</v>
      </c>
      <c r="P68" s="269"/>
      <c r="Q68" s="269"/>
      <c r="S68" s="196"/>
      <c r="T68" s="196"/>
      <c r="U68" s="196"/>
      <c r="V68" s="196"/>
      <c r="W68" s="196"/>
    </row>
    <row r="69" spans="1:23" ht="14.25" customHeight="1" x14ac:dyDescent="0.15">
      <c r="A69" s="72" t="s">
        <v>70</v>
      </c>
      <c r="B69" s="316" t="s">
        <v>428</v>
      </c>
      <c r="C69" s="69"/>
      <c r="D69" s="69"/>
      <c r="E69" s="69"/>
      <c r="F69" s="69"/>
      <c r="G69" s="69"/>
      <c r="H69" s="69"/>
      <c r="I69" s="69"/>
      <c r="J69" s="69"/>
      <c r="K69" s="69"/>
      <c r="L69" s="69"/>
      <c r="M69" s="69"/>
      <c r="N69" s="69"/>
      <c r="O69" s="69"/>
      <c r="P69" s="42"/>
      <c r="Q69" s="42"/>
    </row>
    <row r="70" spans="1:23" hidden="1" x14ac:dyDescent="0.15"/>
    <row r="71" spans="1:23" hidden="1" x14ac:dyDescent="0.15"/>
    <row r="72" spans="1:23" hidden="1" x14ac:dyDescent="0.15"/>
    <row r="73" spans="1:23" hidden="1" x14ac:dyDescent="0.15"/>
    <row r="74" spans="1:23" hidden="1" x14ac:dyDescent="0.15"/>
    <row r="75" spans="1:23" hidden="1" x14ac:dyDescent="0.15"/>
    <row r="76" spans="1:23" hidden="1" x14ac:dyDescent="0.15"/>
    <row r="77" spans="1:23" hidden="1" x14ac:dyDescent="0.15"/>
    <row r="78" spans="1:23" hidden="1" x14ac:dyDescent="0.15"/>
    <row r="79" spans="1:23" ht="60" hidden="1" customHeight="1" x14ac:dyDescent="0.15">
      <c r="A79" s="433" t="s">
        <v>170</v>
      </c>
      <c r="B79" s="434"/>
      <c r="C79" s="434"/>
      <c r="D79" s="434"/>
      <c r="E79" s="434"/>
      <c r="F79" s="434"/>
      <c r="G79" s="434"/>
      <c r="H79" s="434"/>
      <c r="I79" s="434"/>
      <c r="J79" s="434"/>
      <c r="K79" s="434"/>
      <c r="L79" s="434"/>
      <c r="M79" s="434"/>
      <c r="N79" s="434"/>
      <c r="O79" s="434"/>
    </row>
    <row r="80" spans="1:23" hidden="1" x14ac:dyDescent="0.15"/>
    <row r="81" spans="1:15" hidden="1" x14ac:dyDescent="0.15"/>
    <row r="82" spans="1:15" hidden="1" x14ac:dyDescent="0.15"/>
    <row r="83" spans="1:15" hidden="1" x14ac:dyDescent="0.15"/>
    <row r="84" spans="1:15" hidden="1" x14ac:dyDescent="0.15"/>
    <row r="85" spans="1:15" hidden="1" x14ac:dyDescent="0.15"/>
    <row r="86" spans="1:15" hidden="1" x14ac:dyDescent="0.15"/>
    <row r="87" spans="1:15" hidden="1" x14ac:dyDescent="0.15"/>
    <row r="88" spans="1:15" hidden="1" x14ac:dyDescent="0.15"/>
    <row r="89" spans="1:15" ht="60" hidden="1" customHeight="1" x14ac:dyDescent="0.15">
      <c r="A89" s="433" t="s">
        <v>171</v>
      </c>
      <c r="B89" s="434"/>
      <c r="C89" s="434"/>
      <c r="D89" s="434"/>
      <c r="E89" s="434"/>
      <c r="F89" s="434"/>
      <c r="G89" s="434"/>
      <c r="H89" s="434"/>
      <c r="I89" s="434"/>
      <c r="J89" s="434"/>
      <c r="K89" s="434"/>
      <c r="L89" s="434"/>
      <c r="M89" s="434"/>
      <c r="N89" s="434"/>
      <c r="O89" s="434"/>
    </row>
    <row r="90" spans="1:15" hidden="1" x14ac:dyDescent="0.15"/>
    <row r="91" spans="1:15" hidden="1" x14ac:dyDescent="0.15"/>
    <row r="92" spans="1:15" hidden="1" x14ac:dyDescent="0.15"/>
    <row r="93" spans="1:15" hidden="1" x14ac:dyDescent="0.15"/>
    <row r="94" spans="1:15" hidden="1" x14ac:dyDescent="0.15"/>
    <row r="95" spans="1:15" hidden="1" x14ac:dyDescent="0.15"/>
    <row r="96" spans="1:15" hidden="1" x14ac:dyDescent="0.15"/>
    <row r="97" spans="1:15" hidden="1" x14ac:dyDescent="0.15"/>
    <row r="98" spans="1:15" hidden="1" x14ac:dyDescent="0.15"/>
    <row r="99" spans="1:15" ht="60" hidden="1" customHeight="1" x14ac:dyDescent="0.15">
      <c r="A99" s="433" t="s">
        <v>172</v>
      </c>
      <c r="B99" s="434"/>
      <c r="C99" s="434"/>
      <c r="D99" s="434"/>
      <c r="E99" s="434"/>
      <c r="F99" s="434"/>
      <c r="G99" s="434"/>
      <c r="H99" s="434"/>
      <c r="I99" s="434"/>
      <c r="J99" s="434"/>
      <c r="K99" s="434"/>
      <c r="L99" s="434"/>
      <c r="M99" s="434"/>
      <c r="N99" s="434"/>
      <c r="O99" s="434"/>
    </row>
    <row r="100" spans="1:15" hidden="1" x14ac:dyDescent="0.15"/>
    <row r="101" spans="1:15" hidden="1" x14ac:dyDescent="0.15"/>
    <row r="102" spans="1:15" hidden="1" x14ac:dyDescent="0.15"/>
    <row r="103" spans="1:15" hidden="1" x14ac:dyDescent="0.15"/>
    <row r="104" spans="1:15" hidden="1" x14ac:dyDescent="0.15"/>
    <row r="105" spans="1:15" hidden="1" x14ac:dyDescent="0.15"/>
    <row r="106" spans="1:15" hidden="1" x14ac:dyDescent="0.15"/>
    <row r="107" spans="1:15" hidden="1" x14ac:dyDescent="0.15"/>
    <row r="108" spans="1:15" hidden="1" x14ac:dyDescent="0.15"/>
    <row r="109" spans="1:15" ht="60" hidden="1" customHeight="1" x14ac:dyDescent="0.15">
      <c r="A109" s="433" t="s">
        <v>173</v>
      </c>
      <c r="B109" s="434"/>
      <c r="C109" s="434"/>
      <c r="D109" s="434"/>
      <c r="E109" s="434"/>
      <c r="F109" s="434"/>
      <c r="G109" s="434"/>
      <c r="H109" s="434"/>
      <c r="I109" s="434"/>
      <c r="J109" s="434"/>
      <c r="K109" s="434"/>
      <c r="L109" s="434"/>
      <c r="M109" s="434"/>
      <c r="N109" s="434"/>
      <c r="O109" s="434"/>
    </row>
    <row r="110" spans="1:15" hidden="1" x14ac:dyDescent="0.15"/>
    <row r="111" spans="1:15" hidden="1" x14ac:dyDescent="0.15"/>
    <row r="112" spans="1:15" hidden="1" x14ac:dyDescent="0.15"/>
    <row r="113" spans="1:15" hidden="1" x14ac:dyDescent="0.15"/>
    <row r="114" spans="1:15" hidden="1" x14ac:dyDescent="0.15"/>
    <row r="115" spans="1:15" hidden="1" x14ac:dyDescent="0.15"/>
    <row r="116" spans="1:15" hidden="1" x14ac:dyDescent="0.15"/>
    <row r="117" spans="1:15" hidden="1" x14ac:dyDescent="0.15"/>
    <row r="118" spans="1:15" hidden="1" x14ac:dyDescent="0.15"/>
    <row r="119" spans="1:15" ht="28.5" hidden="1" x14ac:dyDescent="0.15">
      <c r="A119" s="433" t="s">
        <v>174</v>
      </c>
      <c r="B119" s="434"/>
      <c r="C119" s="434"/>
      <c r="D119" s="434"/>
      <c r="E119" s="434"/>
      <c r="F119" s="434"/>
      <c r="G119" s="434"/>
      <c r="H119" s="434"/>
      <c r="I119" s="434"/>
      <c r="J119" s="434"/>
      <c r="K119" s="434"/>
      <c r="L119" s="434"/>
      <c r="M119" s="434"/>
      <c r="N119" s="434"/>
      <c r="O119" s="434"/>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2:C23"/>
    <mergeCell ref="E22:G22"/>
    <mergeCell ref="E23:G23"/>
    <mergeCell ref="H23:J23"/>
    <mergeCell ref="K23:O23"/>
    <mergeCell ref="E30:F30"/>
    <mergeCell ref="G30:O31"/>
    <mergeCell ref="A25:C26"/>
    <mergeCell ref="E25:G25"/>
    <mergeCell ref="H25:J25"/>
    <mergeCell ref="K25:O25"/>
    <mergeCell ref="A24:C24"/>
    <mergeCell ref="A21:C21"/>
    <mergeCell ref="E21:G21"/>
    <mergeCell ref="A19:C19"/>
    <mergeCell ref="D19:K19"/>
    <mergeCell ref="L19:O19"/>
    <mergeCell ref="A20:C20"/>
    <mergeCell ref="E20:G20"/>
    <mergeCell ref="H20:L20"/>
    <mergeCell ref="M20:O20"/>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D62:E62"/>
    <mergeCell ref="F62:G62"/>
    <mergeCell ref="H62:L62"/>
    <mergeCell ref="M62:O62"/>
    <mergeCell ref="A58:C60"/>
    <mergeCell ref="D58:F58"/>
    <mergeCell ref="G58:I58"/>
    <mergeCell ref="D59:F59"/>
    <mergeCell ref="G59:I59"/>
    <mergeCell ref="D60:M60"/>
    <mergeCell ref="H61:L61"/>
    <mergeCell ref="M61:O61"/>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9" sqref="D19:E19"/>
    </sheetView>
  </sheetViews>
  <sheetFormatPr defaultRowHeight="12" outlineLevelCol="1" x14ac:dyDescent="0.15"/>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x14ac:dyDescent="0.2">
      <c r="A1" s="73" t="s">
        <v>430</v>
      </c>
      <c r="B1" s="73"/>
      <c r="C1" s="73"/>
      <c r="D1" s="73"/>
      <c r="E1" s="73"/>
      <c r="F1" s="184"/>
      <c r="G1" s="73"/>
      <c r="H1" s="73"/>
      <c r="I1" s="73"/>
      <c r="J1" s="73"/>
      <c r="K1" s="73"/>
      <c r="L1" s="73"/>
      <c r="M1" s="74"/>
      <c r="N1" s="73"/>
      <c r="O1" s="73"/>
    </row>
    <row r="2" spans="1:17" ht="14.25" thickBot="1" x14ac:dyDescent="0.2">
      <c r="A2" s="73"/>
      <c r="B2" s="73"/>
      <c r="C2" s="73"/>
      <c r="D2" s="73"/>
      <c r="F2" s="76" t="s">
        <v>0</v>
      </c>
      <c r="G2" s="683" t="str">
        <f>'様式-共1-Ⅰ　共通（プラント）'!$G$2</f>
        <v>18091001</v>
      </c>
      <c r="H2" s="412"/>
      <c r="I2" s="412"/>
      <c r="J2" s="412"/>
      <c r="K2" s="412"/>
      <c r="L2" s="413"/>
      <c r="M2" s="77"/>
      <c r="N2" s="73"/>
      <c r="O2" s="73"/>
    </row>
    <row r="3" spans="1:17" ht="36" customHeight="1" thickBot="1" x14ac:dyDescent="0.2">
      <c r="A3" s="684" t="s">
        <v>71</v>
      </c>
      <c r="B3" s="684"/>
      <c r="C3" s="684"/>
      <c r="D3" s="684"/>
      <c r="E3" s="684"/>
      <c r="F3" s="684"/>
      <c r="G3" s="684"/>
      <c r="H3" s="684"/>
      <c r="I3" s="684"/>
      <c r="J3" s="684"/>
      <c r="K3" s="684"/>
      <c r="L3" s="684"/>
      <c r="M3" s="684"/>
      <c r="N3" s="73"/>
      <c r="O3" s="73"/>
      <c r="Q3" s="75" t="s">
        <v>214</v>
      </c>
    </row>
    <row r="4" spans="1:17" ht="18" customHeight="1" thickBot="1" x14ac:dyDescent="0.2">
      <c r="A4" s="184"/>
      <c r="B4" s="276"/>
      <c r="C4" s="704" t="s">
        <v>218</v>
      </c>
      <c r="D4" s="705"/>
      <c r="E4" s="705"/>
      <c r="F4" s="705"/>
      <c r="G4" s="705"/>
      <c r="H4" s="705"/>
      <c r="I4" s="705"/>
      <c r="J4" s="705"/>
      <c r="K4" s="706"/>
      <c r="L4" s="276"/>
      <c r="M4" s="276"/>
      <c r="N4" s="73"/>
      <c r="O4" s="73"/>
      <c r="Q4" s="75" t="s">
        <v>192</v>
      </c>
    </row>
    <row r="5" spans="1:17" ht="6" customHeight="1" thickBot="1" x14ac:dyDescent="0.2">
      <c r="A5" s="184"/>
      <c r="B5" s="276"/>
      <c r="C5" s="184"/>
      <c r="D5" s="277"/>
      <c r="E5" s="277"/>
      <c r="F5" s="277"/>
      <c r="G5" s="277"/>
      <c r="H5" s="277"/>
      <c r="I5" s="277"/>
      <c r="J5" s="277"/>
      <c r="K5" s="277"/>
      <c r="L5" s="276"/>
      <c r="M5" s="276"/>
      <c r="N5" s="73"/>
      <c r="O5" s="73"/>
      <c r="Q5" s="75" t="s">
        <v>215</v>
      </c>
    </row>
    <row r="6" spans="1:17" ht="27" customHeight="1" thickBot="1" x14ac:dyDescent="0.2">
      <c r="A6" s="716" t="s">
        <v>219</v>
      </c>
      <c r="B6" s="717"/>
      <c r="C6" s="718"/>
      <c r="D6" s="78" t="s">
        <v>72</v>
      </c>
      <c r="E6" s="750"/>
      <c r="F6" s="751"/>
      <c r="G6" s="140"/>
      <c r="H6" s="141"/>
      <c r="I6" s="141"/>
      <c r="J6" s="141"/>
      <c r="K6" s="141"/>
      <c r="L6" s="141"/>
      <c r="M6" s="85"/>
      <c r="N6" s="73"/>
      <c r="O6" s="43"/>
    </row>
    <row r="7" spans="1:17" ht="27" customHeight="1" thickBot="1" x14ac:dyDescent="0.2">
      <c r="A7" s="719"/>
      <c r="B7" s="662"/>
      <c r="C7" s="720"/>
      <c r="D7" s="142" t="s">
        <v>73</v>
      </c>
      <c r="E7" s="675" t="s">
        <v>216</v>
      </c>
      <c r="F7" s="676"/>
      <c r="G7" s="79"/>
      <c r="H7" s="183"/>
      <c r="I7" s="183"/>
      <c r="J7" s="183"/>
      <c r="K7" s="183"/>
      <c r="L7" s="82"/>
      <c r="M7" s="158"/>
      <c r="N7" s="73"/>
      <c r="O7" s="43"/>
    </row>
    <row r="8" spans="1:17" ht="27" customHeight="1" thickBot="1" x14ac:dyDescent="0.2">
      <c r="A8" s="716" t="s">
        <v>220</v>
      </c>
      <c r="B8" s="717"/>
      <c r="C8" s="718"/>
      <c r="D8" s="78" t="s">
        <v>72</v>
      </c>
      <c r="E8" s="752"/>
      <c r="F8" s="753"/>
      <c r="G8" s="707" t="s">
        <v>221</v>
      </c>
      <c r="H8" s="596"/>
      <c r="I8" s="596"/>
      <c r="J8" s="596"/>
      <c r="K8" s="596"/>
      <c r="L8" s="708" t="s">
        <v>217</v>
      </c>
      <c r="M8" s="709"/>
      <c r="N8" s="73"/>
      <c r="O8" s="43"/>
    </row>
    <row r="9" spans="1:17" ht="27" customHeight="1" x14ac:dyDescent="0.15">
      <c r="A9" s="719"/>
      <c r="B9" s="662"/>
      <c r="C9" s="720"/>
      <c r="D9" s="297" t="s">
        <v>73</v>
      </c>
      <c r="E9" s="754" t="s">
        <v>107</v>
      </c>
      <c r="F9" s="755"/>
      <c r="G9" s="278" t="s">
        <v>108</v>
      </c>
      <c r="H9" s="190"/>
      <c r="I9" s="190"/>
      <c r="J9" s="190"/>
      <c r="K9" s="190"/>
      <c r="L9" s="190"/>
      <c r="M9" s="191"/>
      <c r="N9" s="73"/>
      <c r="O9" s="73"/>
    </row>
    <row r="10" spans="1:17" ht="15" customHeight="1" thickBot="1" x14ac:dyDescent="0.2">
      <c r="A10" s="80"/>
      <c r="B10" s="81"/>
      <c r="C10" s="81"/>
      <c r="D10" s="184"/>
      <c r="E10" s="184"/>
      <c r="F10" s="184"/>
      <c r="G10" s="82"/>
      <c r="H10" s="82"/>
      <c r="I10" s="82"/>
      <c r="J10" s="82"/>
      <c r="K10" s="82"/>
      <c r="L10" s="82"/>
      <c r="M10" s="83"/>
      <c r="N10" s="73"/>
      <c r="O10" s="73"/>
    </row>
    <row r="11" spans="1:17" ht="27" customHeight="1" thickBot="1" x14ac:dyDescent="0.2">
      <c r="A11" s="691" t="s">
        <v>357</v>
      </c>
      <c r="B11" s="692"/>
      <c r="C11" s="84" t="s">
        <v>74</v>
      </c>
      <c r="D11" s="279" t="s">
        <v>27</v>
      </c>
      <c r="E11" s="675" t="s">
        <v>180</v>
      </c>
      <c r="F11" s="676"/>
      <c r="G11" s="140"/>
      <c r="H11" s="141"/>
      <c r="I11" s="141"/>
      <c r="J11" s="141"/>
      <c r="K11" s="141"/>
      <c r="L11" s="141"/>
      <c r="M11" s="85"/>
      <c r="N11" s="73"/>
      <c r="O11" s="43"/>
    </row>
    <row r="12" spans="1:17" ht="42" customHeight="1" thickBot="1" x14ac:dyDescent="0.2">
      <c r="A12" s="693"/>
      <c r="B12" s="694"/>
      <c r="C12" s="280" t="s">
        <v>75</v>
      </c>
      <c r="D12" s="661" t="s">
        <v>29</v>
      </c>
      <c r="E12" s="662"/>
      <c r="F12" s="663"/>
      <c r="G12" s="664"/>
      <c r="H12" s="281" t="s">
        <v>101</v>
      </c>
      <c r="I12" s="697"/>
      <c r="J12" s="698"/>
      <c r="K12" s="698"/>
      <c r="L12" s="698"/>
      <c r="M12" s="699"/>
      <c r="N12" s="73"/>
      <c r="O12" s="73"/>
    </row>
    <row r="13" spans="1:17" ht="18" customHeight="1" thickBot="1" x14ac:dyDescent="0.2">
      <c r="A13" s="693"/>
      <c r="B13" s="694"/>
      <c r="C13" s="685" t="s">
        <v>104</v>
      </c>
      <c r="D13" s="686"/>
      <c r="E13" s="686"/>
      <c r="F13" s="686"/>
      <c r="G13" s="686"/>
      <c r="H13" s="686"/>
      <c r="I13" s="686"/>
      <c r="J13" s="686"/>
      <c r="K13" s="686"/>
      <c r="L13" s="686"/>
      <c r="M13" s="687"/>
      <c r="N13" s="73"/>
      <c r="O13" s="73"/>
    </row>
    <row r="14" spans="1:17" ht="18" customHeight="1" thickBot="1" x14ac:dyDescent="0.2">
      <c r="A14" s="693"/>
      <c r="B14" s="694"/>
      <c r="C14" s="282" t="s">
        <v>402</v>
      </c>
      <c r="D14" s="688"/>
      <c r="E14" s="689"/>
      <c r="F14" s="690"/>
      <c r="G14" s="124"/>
      <c r="H14" s="125"/>
      <c r="I14" s="125"/>
      <c r="J14" s="125"/>
      <c r="K14" s="125"/>
      <c r="L14" s="125"/>
      <c r="M14" s="126"/>
      <c r="N14" s="73"/>
      <c r="O14" s="73"/>
    </row>
    <row r="15" spans="1:17" ht="18" customHeight="1" thickBot="1" x14ac:dyDescent="0.2">
      <c r="A15" s="693"/>
      <c r="B15" s="694"/>
      <c r="C15" s="283" t="s">
        <v>403</v>
      </c>
      <c r="D15" s="688"/>
      <c r="E15" s="689"/>
      <c r="F15" s="689"/>
      <c r="G15" s="689"/>
      <c r="H15" s="689"/>
      <c r="I15" s="689"/>
      <c r="J15" s="689"/>
      <c r="K15" s="689"/>
      <c r="L15" s="689"/>
      <c r="M15" s="690"/>
      <c r="N15" s="73"/>
      <c r="O15" s="73"/>
    </row>
    <row r="16" spans="1:17" ht="27" customHeight="1" thickBot="1" x14ac:dyDescent="0.2">
      <c r="A16" s="693"/>
      <c r="B16" s="694"/>
      <c r="C16" s="283" t="s">
        <v>404</v>
      </c>
      <c r="D16" s="665">
        <v>0</v>
      </c>
      <c r="E16" s="666"/>
      <c r="F16" s="127"/>
      <c r="G16" s="667"/>
      <c r="H16" s="667"/>
      <c r="I16" s="667"/>
      <c r="J16" s="667"/>
      <c r="K16" s="667"/>
      <c r="L16" s="667"/>
      <c r="M16" s="668"/>
      <c r="N16" s="73"/>
      <c r="O16" s="73"/>
    </row>
    <row r="17" spans="1:17" ht="18" customHeight="1" thickBot="1" x14ac:dyDescent="0.2">
      <c r="A17" s="693"/>
      <c r="B17" s="694"/>
      <c r="C17" s="282" t="s">
        <v>405</v>
      </c>
      <c r="D17" s="658"/>
      <c r="E17" s="659"/>
      <c r="F17" s="659"/>
      <c r="G17" s="659"/>
      <c r="H17" s="659"/>
      <c r="I17" s="659"/>
      <c r="J17" s="659"/>
      <c r="K17" s="659"/>
      <c r="L17" s="659"/>
      <c r="M17" s="660"/>
      <c r="N17" s="73"/>
      <c r="O17" s="73"/>
    </row>
    <row r="18" spans="1:17" ht="46.5" customHeight="1" thickBot="1" x14ac:dyDescent="0.2">
      <c r="A18" s="693"/>
      <c r="B18" s="694"/>
      <c r="C18" s="282" t="s">
        <v>406</v>
      </c>
      <c r="D18" s="700"/>
      <c r="E18" s="701"/>
      <c r="F18" s="701"/>
      <c r="G18" s="701"/>
      <c r="H18" s="701"/>
      <c r="I18" s="701"/>
      <c r="J18" s="701"/>
      <c r="K18" s="701"/>
      <c r="L18" s="701"/>
      <c r="M18" s="702"/>
      <c r="N18" s="73"/>
      <c r="O18" s="73"/>
    </row>
    <row r="19" spans="1:17" ht="18" customHeight="1" thickBot="1" x14ac:dyDescent="0.2">
      <c r="A19" s="693"/>
      <c r="B19" s="694"/>
      <c r="C19" s="282" t="s">
        <v>407</v>
      </c>
      <c r="D19" s="703"/>
      <c r="E19" s="681"/>
      <c r="F19" s="86" t="s">
        <v>102</v>
      </c>
      <c r="G19" s="681"/>
      <c r="H19" s="681"/>
      <c r="I19" s="681"/>
      <c r="J19" s="681"/>
      <c r="K19" s="681"/>
      <c r="L19" s="681"/>
      <c r="M19" s="682"/>
      <c r="N19" s="73"/>
      <c r="O19" s="73"/>
    </row>
    <row r="20" spans="1:17" ht="18" customHeight="1" thickBot="1" x14ac:dyDescent="0.2">
      <c r="A20" s="693"/>
      <c r="B20" s="694"/>
      <c r="C20" s="282" t="s">
        <v>165</v>
      </c>
      <c r="D20" s="678"/>
      <c r="E20" s="679"/>
      <c r="F20" s="679"/>
      <c r="G20" s="679"/>
      <c r="H20" s="679"/>
      <c r="I20" s="679"/>
      <c r="J20" s="679"/>
      <c r="K20" s="679"/>
      <c r="L20" s="679"/>
      <c r="M20" s="680"/>
      <c r="N20" s="270"/>
      <c r="O20" s="270"/>
      <c r="P20" s="73"/>
      <c r="Q20" s="73"/>
    </row>
    <row r="21" spans="1:17" ht="18" customHeight="1" thickBot="1" x14ac:dyDescent="0.2">
      <c r="A21" s="693"/>
      <c r="B21" s="694"/>
      <c r="C21" s="282" t="s">
        <v>408</v>
      </c>
      <c r="D21" s="703"/>
      <c r="E21" s="681"/>
      <c r="F21" s="86" t="s">
        <v>102</v>
      </c>
      <c r="G21" s="681"/>
      <c r="H21" s="681"/>
      <c r="I21" s="681"/>
      <c r="J21" s="681"/>
      <c r="K21" s="681"/>
      <c r="L21" s="681"/>
      <c r="M21" s="682"/>
      <c r="N21" s="83"/>
      <c r="O21" s="83"/>
      <c r="P21" s="73"/>
      <c r="Q21" s="73"/>
    </row>
    <row r="22" spans="1:17" ht="18" customHeight="1" thickBot="1" x14ac:dyDescent="0.2">
      <c r="A22" s="693"/>
      <c r="B22" s="694"/>
      <c r="C22" s="282" t="s">
        <v>77</v>
      </c>
      <c r="D22" s="675" t="s">
        <v>216</v>
      </c>
      <c r="E22" s="676"/>
      <c r="F22" s="677" t="s">
        <v>132</v>
      </c>
      <c r="G22" s="677"/>
      <c r="H22" s="677"/>
      <c r="I22" s="677"/>
      <c r="J22" s="677"/>
      <c r="K22" s="677"/>
      <c r="L22" s="677"/>
      <c r="M22" s="87"/>
      <c r="N22" s="83"/>
      <c r="O22" s="83"/>
      <c r="P22" s="73"/>
      <c r="Q22" s="73"/>
    </row>
    <row r="23" spans="1:17" ht="18" customHeight="1" thickBot="1" x14ac:dyDescent="0.2">
      <c r="A23" s="695"/>
      <c r="B23" s="696"/>
      <c r="C23" s="284" t="s">
        <v>78</v>
      </c>
      <c r="D23" s="285" t="s">
        <v>79</v>
      </c>
      <c r="E23" s="759"/>
      <c r="F23" s="760"/>
      <c r="G23" s="286"/>
      <c r="H23" s="287"/>
      <c r="I23" s="288"/>
      <c r="J23" s="288"/>
      <c r="K23" s="288"/>
      <c r="L23" s="288"/>
      <c r="M23" s="159" t="s">
        <v>131</v>
      </c>
      <c r="N23" s="271"/>
      <c r="O23" s="88"/>
      <c r="P23" s="88"/>
    </row>
    <row r="24" spans="1:17" ht="18" customHeight="1" thickBot="1" x14ac:dyDescent="0.2">
      <c r="A24" s="724" t="s">
        <v>358</v>
      </c>
      <c r="B24" s="725"/>
      <c r="C24" s="744"/>
      <c r="D24" s="118" t="s">
        <v>80</v>
      </c>
      <c r="E24" s="123" t="s">
        <v>180</v>
      </c>
      <c r="F24" s="764" t="s">
        <v>134</v>
      </c>
      <c r="G24" s="765"/>
      <c r="H24" s="765"/>
      <c r="I24" s="675" t="s">
        <v>216</v>
      </c>
      <c r="J24" s="766"/>
      <c r="K24" s="766"/>
      <c r="L24" s="766"/>
      <c r="M24" s="676"/>
      <c r="N24" s="272"/>
      <c r="O24" s="43"/>
    </row>
    <row r="25" spans="1:17" ht="18" customHeight="1" thickBot="1" x14ac:dyDescent="0.2">
      <c r="A25" s="726"/>
      <c r="B25" s="727"/>
      <c r="C25" s="745"/>
      <c r="D25" s="289" t="s">
        <v>103</v>
      </c>
      <c r="E25" s="121" t="s">
        <v>224</v>
      </c>
      <c r="F25" s="298" t="s">
        <v>222</v>
      </c>
      <c r="G25" s="116"/>
      <c r="H25" s="83"/>
      <c r="I25" s="83"/>
      <c r="J25" s="83"/>
      <c r="K25" s="83"/>
      <c r="L25" s="83"/>
      <c r="M25" s="207"/>
      <c r="N25" s="273"/>
      <c r="O25" s="273"/>
    </row>
    <row r="26" spans="1:17" ht="36" customHeight="1" thickBot="1" x14ac:dyDescent="0.2">
      <c r="A26" s="726"/>
      <c r="B26" s="727"/>
      <c r="C26" s="745"/>
      <c r="D26" s="299" t="s">
        <v>271</v>
      </c>
      <c r="E26" s="203" t="s">
        <v>179</v>
      </c>
      <c r="F26" s="756"/>
      <c r="G26" s="757"/>
      <c r="H26" s="757"/>
      <c r="I26" s="757"/>
      <c r="J26" s="757"/>
      <c r="K26" s="757"/>
      <c r="L26" s="757"/>
      <c r="M26" s="758"/>
      <c r="N26" s="271"/>
      <c r="O26" s="88"/>
      <c r="P26" s="88"/>
      <c r="Q26" s="75" t="s">
        <v>176</v>
      </c>
    </row>
    <row r="27" spans="1:17" s="89" customFormat="1" ht="18" customHeight="1" thickBot="1" x14ac:dyDescent="0.2">
      <c r="A27" s="726"/>
      <c r="B27" s="727"/>
      <c r="C27" s="745"/>
      <c r="D27" s="282" t="s">
        <v>165</v>
      </c>
      <c r="E27" s="678"/>
      <c r="F27" s="679"/>
      <c r="G27" s="679"/>
      <c r="H27" s="679"/>
      <c r="I27" s="679"/>
      <c r="J27" s="679"/>
      <c r="K27" s="679"/>
      <c r="L27" s="679"/>
      <c r="M27" s="680"/>
      <c r="N27" s="274"/>
      <c r="O27" s="274"/>
      <c r="Q27" s="75" t="s">
        <v>177</v>
      </c>
    </row>
    <row r="28" spans="1:17" s="89" customFormat="1" ht="18" customHeight="1" thickBot="1" x14ac:dyDescent="0.2">
      <c r="A28" s="728"/>
      <c r="B28" s="729"/>
      <c r="C28" s="746"/>
      <c r="D28" s="149" t="s">
        <v>76</v>
      </c>
      <c r="E28" s="236"/>
      <c r="F28" s="86" t="s">
        <v>102</v>
      </c>
      <c r="G28" s="681"/>
      <c r="H28" s="681"/>
      <c r="I28" s="681"/>
      <c r="J28" s="681"/>
      <c r="K28" s="681"/>
      <c r="L28" s="681"/>
      <c r="M28" s="682"/>
      <c r="N28" s="274"/>
      <c r="O28" s="274"/>
      <c r="Q28" s="75" t="s">
        <v>178</v>
      </c>
    </row>
    <row r="29" spans="1:17" ht="18" customHeight="1" thickBot="1" x14ac:dyDescent="0.2">
      <c r="A29" s="724" t="s">
        <v>431</v>
      </c>
      <c r="B29" s="725"/>
      <c r="C29" s="744"/>
      <c r="D29" s="317" t="s">
        <v>432</v>
      </c>
      <c r="E29" s="123" t="s">
        <v>223</v>
      </c>
      <c r="F29" s="711"/>
      <c r="G29" s="712"/>
      <c r="H29" s="148"/>
      <c r="I29" s="148"/>
      <c r="J29" s="148"/>
      <c r="K29" s="761" t="s">
        <v>41</v>
      </c>
      <c r="L29" s="762"/>
      <c r="M29" s="763"/>
      <c r="N29" s="272"/>
      <c r="O29" s="43"/>
      <c r="Q29" s="75" t="s">
        <v>412</v>
      </c>
    </row>
    <row r="30" spans="1:17" ht="33" customHeight="1" thickBot="1" x14ac:dyDescent="0.2">
      <c r="A30" s="726"/>
      <c r="B30" s="727"/>
      <c r="C30" s="745"/>
      <c r="D30" s="318" t="s">
        <v>433</v>
      </c>
      <c r="E30" s="669"/>
      <c r="F30" s="670"/>
      <c r="G30" s="670"/>
      <c r="H30" s="670"/>
      <c r="I30" s="670"/>
      <c r="J30" s="670"/>
      <c r="K30" s="672"/>
      <c r="L30" s="673"/>
      <c r="M30" s="674"/>
      <c r="N30" s="73"/>
      <c r="O30" s="73"/>
    </row>
    <row r="31" spans="1:17" ht="33" customHeight="1" thickBot="1" x14ac:dyDescent="0.2">
      <c r="A31" s="728"/>
      <c r="B31" s="729"/>
      <c r="C31" s="746"/>
      <c r="D31" s="318" t="s">
        <v>434</v>
      </c>
      <c r="E31" s="669"/>
      <c r="F31" s="670"/>
      <c r="G31" s="670"/>
      <c r="H31" s="670"/>
      <c r="I31" s="670"/>
      <c r="J31" s="671"/>
      <c r="K31" s="672"/>
      <c r="L31" s="673"/>
      <c r="M31" s="674"/>
      <c r="N31" s="73"/>
      <c r="O31" s="73"/>
    </row>
    <row r="32" spans="1:17" ht="18" customHeight="1" thickBot="1" x14ac:dyDescent="0.2">
      <c r="A32" s="724" t="s">
        <v>359</v>
      </c>
      <c r="B32" s="725"/>
      <c r="C32" s="725"/>
      <c r="D32" s="122" t="s">
        <v>40</v>
      </c>
      <c r="E32" s="117" t="s">
        <v>180</v>
      </c>
      <c r="F32" s="711"/>
      <c r="G32" s="712"/>
      <c r="H32" s="148"/>
      <c r="I32" s="148"/>
      <c r="J32" s="148"/>
      <c r="K32" s="713" t="s">
        <v>41</v>
      </c>
      <c r="L32" s="714"/>
      <c r="M32" s="715"/>
      <c r="N32" s="73"/>
      <c r="O32" s="43"/>
    </row>
    <row r="33" spans="1:15" ht="33" customHeight="1" thickBot="1" x14ac:dyDescent="0.2">
      <c r="A33" s="726"/>
      <c r="B33" s="727"/>
      <c r="C33" s="727"/>
      <c r="D33" s="182" t="s">
        <v>354</v>
      </c>
      <c r="E33" s="669"/>
      <c r="F33" s="670"/>
      <c r="G33" s="670"/>
      <c r="H33" s="670"/>
      <c r="I33" s="670"/>
      <c r="J33" s="670"/>
      <c r="K33" s="672"/>
      <c r="L33" s="673"/>
      <c r="M33" s="674"/>
      <c r="N33" s="73"/>
      <c r="O33" s="73"/>
    </row>
    <row r="34" spans="1:15" s="89" customFormat="1" ht="18" customHeight="1" thickBot="1" x14ac:dyDescent="0.2">
      <c r="A34" s="726"/>
      <c r="B34" s="727"/>
      <c r="C34" s="727"/>
      <c r="D34" s="149" t="s">
        <v>105</v>
      </c>
      <c r="E34" s="236"/>
      <c r="F34" s="86" t="s">
        <v>102</v>
      </c>
      <c r="G34" s="681"/>
      <c r="H34" s="681"/>
      <c r="I34" s="681"/>
      <c r="J34" s="681"/>
      <c r="K34" s="681"/>
      <c r="L34" s="681"/>
      <c r="M34" s="682"/>
      <c r="N34" s="274"/>
      <c r="O34" s="274"/>
    </row>
    <row r="35" spans="1:15" s="89" customFormat="1" ht="18" customHeight="1" thickBot="1" x14ac:dyDescent="0.2">
      <c r="A35" s="726"/>
      <c r="B35" s="727"/>
      <c r="C35" s="727"/>
      <c r="D35" s="282" t="s">
        <v>165</v>
      </c>
      <c r="E35" s="678"/>
      <c r="F35" s="679"/>
      <c r="G35" s="679"/>
      <c r="H35" s="679"/>
      <c r="I35" s="679"/>
      <c r="J35" s="679"/>
      <c r="K35" s="679"/>
      <c r="L35" s="679"/>
      <c r="M35" s="680"/>
      <c r="N35" s="274"/>
      <c r="O35" s="274"/>
    </row>
    <row r="36" spans="1:15" s="89" customFormat="1" ht="18" customHeight="1" thickBot="1" x14ac:dyDescent="0.2">
      <c r="A36" s="726"/>
      <c r="B36" s="727"/>
      <c r="C36" s="727"/>
      <c r="D36" s="149" t="s">
        <v>76</v>
      </c>
      <c r="E36" s="236"/>
      <c r="F36" s="86" t="s">
        <v>102</v>
      </c>
      <c r="G36" s="681"/>
      <c r="H36" s="681"/>
      <c r="I36" s="681"/>
      <c r="J36" s="681"/>
      <c r="K36" s="681"/>
      <c r="L36" s="681"/>
      <c r="M36" s="682"/>
      <c r="N36" s="274"/>
      <c r="O36" s="274"/>
    </row>
    <row r="37" spans="1:15" s="89" customFormat="1" ht="24" customHeight="1" thickBot="1" x14ac:dyDescent="0.2">
      <c r="A37" s="728"/>
      <c r="B37" s="729"/>
      <c r="C37" s="729"/>
      <c r="D37" s="139" t="s">
        <v>77</v>
      </c>
      <c r="E37" s="675" t="s">
        <v>216</v>
      </c>
      <c r="F37" s="676"/>
      <c r="G37" s="730" t="s">
        <v>106</v>
      </c>
      <c r="H37" s="731"/>
      <c r="I37" s="731"/>
      <c r="J37" s="731"/>
      <c r="K37" s="731"/>
      <c r="L37" s="731"/>
      <c r="M37" s="732"/>
      <c r="N37" s="274"/>
      <c r="O37" s="274"/>
    </row>
    <row r="38" spans="1:15" ht="24" customHeight="1" thickBot="1" x14ac:dyDescent="0.2">
      <c r="A38" s="716" t="s">
        <v>360</v>
      </c>
      <c r="B38" s="717"/>
      <c r="C38" s="718"/>
      <c r="D38" s="290" t="s">
        <v>355</v>
      </c>
      <c r="E38" s="656" t="s">
        <v>223</v>
      </c>
      <c r="F38" s="657"/>
      <c r="G38" s="291"/>
      <c r="H38" s="291"/>
      <c r="I38" s="291"/>
      <c r="J38" s="291"/>
      <c r="K38" s="291"/>
      <c r="L38" s="291"/>
      <c r="M38" s="292"/>
      <c r="N38" s="73"/>
      <c r="O38" s="43"/>
    </row>
    <row r="39" spans="1:15" s="94" customFormat="1" ht="21" customHeight="1" thickBot="1" x14ac:dyDescent="0.2">
      <c r="A39" s="719"/>
      <c r="B39" s="662"/>
      <c r="C39" s="720"/>
      <c r="D39" s="293" t="s">
        <v>81</v>
      </c>
      <c r="E39" s="721" t="s">
        <v>225</v>
      </c>
      <c r="F39" s="722"/>
      <c r="G39" s="722"/>
      <c r="H39" s="722"/>
      <c r="I39" s="722"/>
      <c r="J39" s="722"/>
      <c r="K39" s="722"/>
      <c r="L39" s="722"/>
      <c r="M39" s="723"/>
      <c r="N39" s="275"/>
      <c r="O39" s="275"/>
    </row>
    <row r="40" spans="1:15" s="94" customFormat="1" ht="18" customHeight="1" thickBot="1" x14ac:dyDescent="0.2">
      <c r="A40" s="733" t="s">
        <v>356</v>
      </c>
      <c r="B40" s="734"/>
      <c r="C40" s="735"/>
      <c r="D40" s="294" t="s">
        <v>167</v>
      </c>
      <c r="E40" s="295" t="s">
        <v>180</v>
      </c>
      <c r="F40" s="747"/>
      <c r="G40" s="748"/>
      <c r="H40" s="748"/>
      <c r="I40" s="748"/>
      <c r="J40" s="748"/>
      <c r="K40" s="748"/>
      <c r="L40" s="748"/>
      <c r="M40" s="749"/>
      <c r="N40" s="275"/>
      <c r="O40" s="43"/>
    </row>
    <row r="41" spans="1:15" s="94" customFormat="1" ht="18" customHeight="1" thickBot="1" x14ac:dyDescent="0.2">
      <c r="A41" s="736"/>
      <c r="B41" s="737"/>
      <c r="C41" s="738"/>
      <c r="D41" s="296" t="s">
        <v>168</v>
      </c>
      <c r="E41" s="220"/>
      <c r="F41" s="739" t="s">
        <v>169</v>
      </c>
      <c r="G41" s="740"/>
      <c r="H41" s="741"/>
      <c r="I41" s="742"/>
      <c r="J41" s="742"/>
      <c r="K41" s="742"/>
      <c r="L41" s="742"/>
      <c r="M41" s="743"/>
      <c r="N41" s="275"/>
      <c r="O41" s="275"/>
    </row>
    <row r="42" spans="1:15" ht="7.5" customHeight="1" thickBot="1" x14ac:dyDescent="0.2">
      <c r="A42" s="90"/>
      <c r="B42" s="90"/>
      <c r="N42" s="73"/>
      <c r="O42" s="73"/>
    </row>
    <row r="43" spans="1:15" ht="12.75" thickBot="1" x14ac:dyDescent="0.2">
      <c r="A43" s="92" t="s">
        <v>65</v>
      </c>
      <c r="B43" s="93"/>
      <c r="C43" s="237" t="s">
        <v>66</v>
      </c>
      <c r="D43" s="237"/>
      <c r="E43" s="237"/>
      <c r="F43" s="95"/>
      <c r="G43" s="237"/>
      <c r="H43" s="237"/>
      <c r="I43" s="237"/>
      <c r="J43" s="237"/>
      <c r="K43" s="237"/>
      <c r="L43" s="237"/>
      <c r="M43" s="237"/>
      <c r="N43" s="73"/>
      <c r="O43" s="73"/>
    </row>
    <row r="44" spans="1:15" ht="12.75" thickBot="1" x14ac:dyDescent="0.2">
      <c r="A44" s="92"/>
      <c r="B44" s="96"/>
      <c r="C44" s="237" t="s">
        <v>82</v>
      </c>
      <c r="D44" s="237"/>
      <c r="E44" s="237"/>
      <c r="F44" s="95"/>
      <c r="G44" s="237"/>
      <c r="H44" s="237"/>
      <c r="I44" s="237"/>
      <c r="J44" s="237"/>
      <c r="K44" s="237"/>
      <c r="L44" s="237"/>
      <c r="M44" s="237"/>
    </row>
    <row r="45" spans="1:15" x14ac:dyDescent="0.15">
      <c r="A45" s="237" t="s">
        <v>68</v>
      </c>
      <c r="B45" s="710" t="s">
        <v>435</v>
      </c>
      <c r="C45" s="710"/>
      <c r="D45" s="710"/>
      <c r="E45" s="710"/>
      <c r="F45" s="710"/>
      <c r="G45" s="710"/>
      <c r="H45" s="710"/>
      <c r="I45" s="710"/>
      <c r="J45" s="710"/>
      <c r="K45" s="710"/>
      <c r="L45" s="710"/>
      <c r="M45" s="710"/>
    </row>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sheetData>
  <sheetProtection sheet="1" objects="1" scenarios="1" selectLockedCells="1"/>
  <mergeCells count="62">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topLeftCell="A28" zoomScaleNormal="100" zoomScaleSheetLayoutView="100" workbookViewId="0">
      <selection activeCell="E50" sqref="E50:O50"/>
    </sheetView>
  </sheetViews>
  <sheetFormatPr defaultRowHeight="12" outlineLevelRow="1" outlineLevelCol="1" x14ac:dyDescent="0.15"/>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x14ac:dyDescent="0.2">
      <c r="A1" s="42" t="s">
        <v>445</v>
      </c>
      <c r="B1" s="42"/>
      <c r="C1" s="42"/>
      <c r="D1" s="42"/>
      <c r="E1" s="42"/>
      <c r="F1" s="43"/>
      <c r="G1" s="42"/>
      <c r="H1" s="42"/>
      <c r="I1" s="42"/>
      <c r="J1" s="42"/>
      <c r="K1" s="42"/>
      <c r="L1" s="42"/>
      <c r="M1" s="42"/>
      <c r="N1" s="42"/>
      <c r="O1" s="44"/>
      <c r="P1" s="42"/>
      <c r="Q1" s="42"/>
    </row>
    <row r="2" spans="1:17" ht="15" customHeight="1" thickBot="1" x14ac:dyDescent="0.2">
      <c r="C2" s="42"/>
      <c r="D2" s="42"/>
      <c r="G2" s="641" t="s">
        <v>0</v>
      </c>
      <c r="H2" s="510"/>
      <c r="I2" s="642" t="str">
        <f>'様式-共1-Ⅰ　共通（プラント）'!$G$2</f>
        <v>18091001</v>
      </c>
      <c r="J2" s="643"/>
      <c r="K2" s="643"/>
      <c r="L2" s="643"/>
      <c r="M2" s="643"/>
      <c r="N2" s="644"/>
      <c r="O2" s="47"/>
      <c r="P2" s="42"/>
      <c r="Q2" s="42"/>
    </row>
    <row r="3" spans="1:17" ht="23.25" customHeight="1" thickBot="1" x14ac:dyDescent="0.2">
      <c r="A3" s="645" t="s">
        <v>164</v>
      </c>
      <c r="B3" s="645"/>
      <c r="C3" s="645"/>
      <c r="D3" s="645"/>
      <c r="E3" s="645"/>
      <c r="F3" s="645"/>
      <c r="G3" s="645"/>
      <c r="H3" s="645"/>
      <c r="I3" s="645"/>
      <c r="J3" s="645"/>
      <c r="K3" s="645"/>
      <c r="L3" s="645"/>
      <c r="M3" s="645"/>
      <c r="N3" s="645"/>
      <c r="O3" s="645"/>
      <c r="P3" s="42"/>
      <c r="Q3" s="42"/>
    </row>
    <row r="4" spans="1:17" ht="27" hidden="1" customHeight="1" outlineLevel="1" thickBot="1" x14ac:dyDescent="0.2">
      <c r="A4" s="646" t="s">
        <v>140</v>
      </c>
      <c r="B4" s="646"/>
      <c r="C4" s="646"/>
      <c r="D4" s="48" t="s">
        <v>25</v>
      </c>
      <c r="E4" s="647"/>
      <c r="F4" s="648"/>
      <c r="G4" s="649"/>
      <c r="H4" s="896" t="s">
        <v>127</v>
      </c>
      <c r="I4" s="897"/>
      <c r="J4" s="897"/>
      <c r="K4" s="897"/>
      <c r="L4" s="897"/>
      <c r="M4" s="897"/>
      <c r="N4" s="897"/>
      <c r="O4" s="898"/>
      <c r="P4" s="162"/>
      <c r="Q4" s="163"/>
    </row>
    <row r="5" spans="1:17" ht="27" hidden="1" customHeight="1" outlineLevel="1" thickBot="1" x14ac:dyDescent="0.2">
      <c r="A5" s="899" t="s">
        <v>141</v>
      </c>
      <c r="B5" s="612" t="s">
        <v>26</v>
      </c>
      <c r="C5" s="622"/>
      <c r="D5" s="242" t="s">
        <v>27</v>
      </c>
      <c r="E5" s="447"/>
      <c r="F5" s="448"/>
      <c r="G5" s="449"/>
      <c r="H5" s="243"/>
      <c r="I5" s="234"/>
      <c r="J5" s="233"/>
      <c r="K5" s="233"/>
      <c r="L5" s="233"/>
      <c r="M5" s="233"/>
      <c r="N5" s="61"/>
      <c r="O5" s="49"/>
      <c r="P5" s="162"/>
      <c r="Q5" s="163"/>
    </row>
    <row r="6" spans="1:17" ht="27" hidden="1" customHeight="1" outlineLevel="1" thickBot="1" x14ac:dyDescent="0.2">
      <c r="A6" s="900"/>
      <c r="B6" s="611" t="s">
        <v>28</v>
      </c>
      <c r="C6" s="611"/>
      <c r="D6" s="623" t="s">
        <v>29</v>
      </c>
      <c r="E6" s="624"/>
      <c r="F6" s="625"/>
      <c r="G6" s="608"/>
      <c r="H6" s="609"/>
      <c r="I6" s="610"/>
      <c r="J6" s="244" t="s">
        <v>30</v>
      </c>
      <c r="K6" s="453"/>
      <c r="L6" s="454"/>
      <c r="M6" s="454"/>
      <c r="N6" s="454"/>
      <c r="O6" s="455"/>
      <c r="P6" s="162"/>
      <c r="Q6" s="163"/>
    </row>
    <row r="7" spans="1:17" ht="18" hidden="1" customHeight="1" outlineLevel="1" thickBot="1" x14ac:dyDescent="0.2">
      <c r="A7" s="900"/>
      <c r="B7" s="653" t="s">
        <v>89</v>
      </c>
      <c r="C7" s="654"/>
      <c r="D7" s="654"/>
      <c r="E7" s="654"/>
      <c r="F7" s="654"/>
      <c r="G7" s="654"/>
      <c r="H7" s="654"/>
      <c r="I7" s="654"/>
      <c r="J7" s="654"/>
      <c r="K7" s="654"/>
      <c r="L7" s="654"/>
      <c r="M7" s="654"/>
      <c r="N7" s="654"/>
      <c r="O7" s="655"/>
      <c r="P7" s="162"/>
      <c r="Q7" s="163"/>
    </row>
    <row r="8" spans="1:17" ht="18" hidden="1" customHeight="1" outlineLevel="1" thickBot="1" x14ac:dyDescent="0.2">
      <c r="A8" s="900"/>
      <c r="B8" s="611" t="s">
        <v>31</v>
      </c>
      <c r="C8" s="612"/>
      <c r="D8" s="453"/>
      <c r="E8" s="454"/>
      <c r="F8" s="454"/>
      <c r="G8" s="454"/>
      <c r="H8" s="455"/>
      <c r="I8" s="50"/>
      <c r="J8" s="51"/>
      <c r="K8" s="51"/>
      <c r="L8" s="51"/>
      <c r="M8" s="51"/>
      <c r="N8" s="51"/>
      <c r="O8" s="52"/>
      <c r="P8" s="162"/>
      <c r="Q8" s="163"/>
    </row>
    <row r="9" spans="1:17" ht="18" hidden="1" customHeight="1" outlineLevel="1" thickBot="1" x14ac:dyDescent="0.2">
      <c r="A9" s="900"/>
      <c r="B9" s="611" t="s">
        <v>32</v>
      </c>
      <c r="C9" s="612"/>
      <c r="D9" s="453"/>
      <c r="E9" s="454"/>
      <c r="F9" s="454"/>
      <c r="G9" s="454"/>
      <c r="H9" s="454"/>
      <c r="I9" s="454"/>
      <c r="J9" s="454"/>
      <c r="K9" s="454"/>
      <c r="L9" s="454"/>
      <c r="M9" s="454"/>
      <c r="N9" s="454"/>
      <c r="O9" s="455"/>
      <c r="P9" s="162"/>
      <c r="Q9" s="163"/>
    </row>
    <row r="10" spans="1:17" ht="18" hidden="1" customHeight="1" outlineLevel="1" thickBot="1" x14ac:dyDescent="0.2">
      <c r="A10" s="900"/>
      <c r="B10" s="902" t="s">
        <v>33</v>
      </c>
      <c r="C10" s="629"/>
      <c r="D10" s="903"/>
      <c r="E10" s="904"/>
      <c r="F10" s="905"/>
      <c r="G10" s="633"/>
      <c r="H10" s="634"/>
      <c r="I10" s="634"/>
      <c r="J10" s="634"/>
      <c r="K10" s="634"/>
      <c r="L10" s="634"/>
      <c r="M10" s="634"/>
      <c r="N10" s="634"/>
      <c r="O10" s="635"/>
      <c r="P10" s="162"/>
      <c r="Q10" s="163"/>
    </row>
    <row r="11" spans="1:17" ht="18" hidden="1" customHeight="1" outlineLevel="1" thickBot="1" x14ac:dyDescent="0.2">
      <c r="A11" s="900"/>
      <c r="B11" s="611" t="s">
        <v>34</v>
      </c>
      <c r="C11" s="612"/>
      <c r="D11" s="608"/>
      <c r="E11" s="609"/>
      <c r="F11" s="609"/>
      <c r="G11" s="609"/>
      <c r="H11" s="609"/>
      <c r="I11" s="609"/>
      <c r="J11" s="609"/>
      <c r="K11" s="609"/>
      <c r="L11" s="609"/>
      <c r="M11" s="609"/>
      <c r="N11" s="609"/>
      <c r="O11" s="610"/>
      <c r="P11" s="162"/>
      <c r="Q11" s="163"/>
    </row>
    <row r="12" spans="1:17" ht="60" hidden="1" customHeight="1" outlineLevel="1" thickBot="1" x14ac:dyDescent="0.2">
      <c r="A12" s="900"/>
      <c r="B12" s="611" t="s">
        <v>35</v>
      </c>
      <c r="C12" s="612"/>
      <c r="D12" s="613"/>
      <c r="E12" s="614"/>
      <c r="F12" s="614"/>
      <c r="G12" s="614"/>
      <c r="H12" s="614"/>
      <c r="I12" s="614"/>
      <c r="J12" s="614"/>
      <c r="K12" s="614"/>
      <c r="L12" s="614"/>
      <c r="M12" s="614"/>
      <c r="N12" s="614"/>
      <c r="O12" s="615"/>
      <c r="P12" s="162"/>
      <c r="Q12" s="163"/>
    </row>
    <row r="13" spans="1:17" ht="18" hidden="1" customHeight="1" outlineLevel="1" thickBot="1" x14ac:dyDescent="0.2">
      <c r="A13" s="900"/>
      <c r="B13" s="611" t="s">
        <v>36</v>
      </c>
      <c r="C13" s="612"/>
      <c r="D13" s="889"/>
      <c r="E13" s="890"/>
      <c r="F13" s="890"/>
      <c r="G13" s="53" t="s">
        <v>37</v>
      </c>
      <c r="H13" s="890"/>
      <c r="I13" s="890"/>
      <c r="J13" s="890"/>
      <c r="K13" s="890"/>
      <c r="L13" s="890"/>
      <c r="M13" s="890"/>
      <c r="N13" s="890"/>
      <c r="O13" s="891"/>
      <c r="P13" s="162"/>
      <c r="Q13" s="163"/>
    </row>
    <row r="14" spans="1:17" ht="18" hidden="1" customHeight="1" outlineLevel="1" thickBot="1" x14ac:dyDescent="0.2">
      <c r="A14" s="901"/>
      <c r="B14" s="611" t="s">
        <v>38</v>
      </c>
      <c r="C14" s="612"/>
      <c r="D14" s="54"/>
      <c r="E14" s="883" t="s">
        <v>39</v>
      </c>
      <c r="F14" s="884"/>
      <c r="G14" s="884"/>
      <c r="H14" s="884"/>
      <c r="I14" s="884"/>
      <c r="J14" s="884"/>
      <c r="K14" s="884"/>
      <c r="L14" s="884"/>
      <c r="M14" s="885"/>
      <c r="N14" s="639"/>
      <c r="O14" s="640"/>
      <c r="P14" s="162"/>
      <c r="Q14" s="163"/>
    </row>
    <row r="15" spans="1:17" ht="27" hidden="1" customHeight="1" outlineLevel="1" thickBot="1" x14ac:dyDescent="0.2">
      <c r="A15" s="566" t="s">
        <v>142</v>
      </c>
      <c r="B15" s="876"/>
      <c r="C15" s="877"/>
      <c r="D15" s="55" t="s">
        <v>40</v>
      </c>
      <c r="E15" s="586"/>
      <c r="F15" s="587"/>
      <c r="G15" s="588"/>
      <c r="H15" s="589" t="s">
        <v>41</v>
      </c>
      <c r="I15" s="590"/>
      <c r="J15" s="591"/>
      <c r="K15" s="592"/>
      <c r="L15" s="593"/>
      <c r="M15" s="593"/>
      <c r="N15" s="593"/>
      <c r="O15" s="594"/>
      <c r="P15" s="162"/>
      <c r="Q15" s="163"/>
    </row>
    <row r="16" spans="1:17" ht="27" hidden="1" customHeight="1" outlineLevel="1" thickBot="1" x14ac:dyDescent="0.2">
      <c r="A16" s="886"/>
      <c r="B16" s="887"/>
      <c r="C16" s="888"/>
      <c r="D16" s="232" t="s">
        <v>42</v>
      </c>
      <c r="E16" s="605"/>
      <c r="F16" s="606"/>
      <c r="G16" s="606"/>
      <c r="H16" s="606"/>
      <c r="I16" s="606"/>
      <c r="J16" s="606"/>
      <c r="K16" s="606"/>
      <c r="L16" s="606"/>
      <c r="M16" s="606"/>
      <c r="N16" s="606"/>
      <c r="O16" s="607"/>
      <c r="P16" s="162"/>
      <c r="Q16" s="163"/>
    </row>
    <row r="17" spans="1:19" ht="27" hidden="1" customHeight="1" outlineLevel="1" thickBot="1" x14ac:dyDescent="0.2">
      <c r="A17" s="566" t="s">
        <v>143</v>
      </c>
      <c r="B17" s="876"/>
      <c r="C17" s="877"/>
      <c r="D17" s="556" t="s">
        <v>43</v>
      </c>
      <c r="E17" s="557"/>
      <c r="F17" s="557"/>
      <c r="G17" s="557"/>
      <c r="H17" s="558"/>
      <c r="I17" s="558"/>
      <c r="J17" s="558"/>
      <c r="K17" s="559"/>
      <c r="L17" s="447"/>
      <c r="M17" s="448"/>
      <c r="N17" s="448"/>
      <c r="O17" s="449"/>
      <c r="P17" s="162"/>
      <c r="Q17" s="163"/>
    </row>
    <row r="18" spans="1:19" ht="27" hidden="1" customHeight="1" outlineLevel="1" thickBot="1" x14ac:dyDescent="0.2">
      <c r="A18" s="555" t="s">
        <v>144</v>
      </c>
      <c r="B18" s="461"/>
      <c r="C18" s="462"/>
      <c r="D18" s="164" t="s">
        <v>44</v>
      </c>
      <c r="E18" s="447"/>
      <c r="F18" s="448"/>
      <c r="G18" s="449"/>
      <c r="H18" s="560" t="s">
        <v>45</v>
      </c>
      <c r="I18" s="561"/>
      <c r="J18" s="561"/>
      <c r="K18" s="561"/>
      <c r="L18" s="562"/>
      <c r="M18" s="563"/>
      <c r="N18" s="564"/>
      <c r="O18" s="565"/>
    </row>
    <row r="19" spans="1:19" ht="27" hidden="1" customHeight="1" outlineLevel="1" thickBot="1" x14ac:dyDescent="0.2">
      <c r="A19" s="566" t="s">
        <v>145</v>
      </c>
      <c r="B19" s="876"/>
      <c r="C19" s="877"/>
      <c r="D19" s="199" t="s">
        <v>136</v>
      </c>
      <c r="E19" s="878"/>
      <c r="F19" s="879"/>
      <c r="G19" s="880"/>
      <c r="H19" s="300"/>
      <c r="I19" s="300"/>
      <c r="J19" s="300"/>
      <c r="K19" s="300"/>
      <c r="L19" s="300"/>
      <c r="M19" s="301"/>
      <c r="N19" s="301"/>
      <c r="O19" s="302"/>
    </row>
    <row r="20" spans="1:19" ht="21" customHeight="1" collapsed="1" thickBot="1" x14ac:dyDescent="0.2">
      <c r="A20" s="566" t="s">
        <v>370</v>
      </c>
      <c r="B20" s="567"/>
      <c r="C20" s="568"/>
      <c r="D20" s="181" t="s">
        <v>112</v>
      </c>
      <c r="E20" s="447" t="s">
        <v>207</v>
      </c>
      <c r="F20" s="881"/>
      <c r="G20" s="882"/>
      <c r="H20" s="245"/>
      <c r="I20" s="249"/>
      <c r="J20" s="249"/>
      <c r="K20" s="250"/>
      <c r="L20" s="251"/>
      <c r="M20" s="251"/>
      <c r="N20" s="251"/>
      <c r="O20" s="252"/>
      <c r="P20" s="42"/>
      <c r="Q20" s="43"/>
    </row>
    <row r="21" spans="1:19" ht="21" customHeight="1" thickBot="1" x14ac:dyDescent="0.2">
      <c r="A21" s="569"/>
      <c r="B21" s="570"/>
      <c r="C21" s="571"/>
      <c r="D21" s="185" t="s">
        <v>166</v>
      </c>
      <c r="E21" s="574"/>
      <c r="F21" s="801"/>
      <c r="G21" s="802"/>
      <c r="H21" s="577" t="s">
        <v>88</v>
      </c>
      <c r="I21" s="578"/>
      <c r="J21" s="579"/>
      <c r="K21" s="803"/>
      <c r="L21" s="804"/>
      <c r="M21" s="804"/>
      <c r="N21" s="804"/>
      <c r="O21" s="805"/>
      <c r="P21" s="42"/>
      <c r="Q21" s="42"/>
    </row>
    <row r="22" spans="1:19" ht="18" customHeight="1" thickBot="1" x14ac:dyDescent="0.2">
      <c r="A22" s="798" t="s">
        <v>175</v>
      </c>
      <c r="B22" s="799"/>
      <c r="C22" s="800"/>
      <c r="D22" s="892" t="s">
        <v>184</v>
      </c>
      <c r="E22" s="893"/>
      <c r="F22" s="893"/>
      <c r="G22" s="893"/>
      <c r="H22" s="893"/>
      <c r="I22" s="893"/>
      <c r="J22" s="893"/>
      <c r="K22" s="893"/>
      <c r="L22" s="893"/>
      <c r="M22" s="893"/>
      <c r="N22" s="893"/>
      <c r="O22" s="303"/>
      <c r="P22" s="42"/>
      <c r="Q22" s="42"/>
    </row>
    <row r="23" spans="1:19" s="59" customFormat="1" ht="21" customHeight="1" thickBot="1" x14ac:dyDescent="0.2">
      <c r="A23" s="479" t="s">
        <v>371</v>
      </c>
      <c r="B23" s="480"/>
      <c r="C23" s="481"/>
      <c r="D23" s="63" t="s">
        <v>54</v>
      </c>
      <c r="E23" s="586" t="s">
        <v>217</v>
      </c>
      <c r="F23" s="587"/>
      <c r="G23" s="588"/>
      <c r="H23" s="589" t="s">
        <v>55</v>
      </c>
      <c r="I23" s="590"/>
      <c r="J23" s="591"/>
      <c r="K23" s="865"/>
      <c r="L23" s="866"/>
      <c r="M23" s="866"/>
      <c r="N23" s="866"/>
      <c r="O23" s="867"/>
      <c r="P23" s="268"/>
      <c r="Q23" s="43"/>
    </row>
    <row r="24" spans="1:19" s="59" customFormat="1" ht="24" customHeight="1" thickBot="1" x14ac:dyDescent="0.2">
      <c r="A24" s="583"/>
      <c r="B24" s="584"/>
      <c r="C24" s="585"/>
      <c r="D24" s="186" t="s">
        <v>364</v>
      </c>
      <c r="E24" s="497"/>
      <c r="F24" s="626"/>
      <c r="G24" s="626"/>
      <c r="H24" s="626"/>
      <c r="I24" s="626"/>
      <c r="J24" s="626"/>
      <c r="K24" s="626"/>
      <c r="L24" s="626"/>
      <c r="M24" s="626"/>
      <c r="N24" s="626"/>
      <c r="O24" s="627"/>
      <c r="P24" s="268"/>
      <c r="Q24" s="57"/>
    </row>
    <row r="25" spans="1:19" ht="21" customHeight="1" thickBot="1" x14ac:dyDescent="0.2">
      <c r="A25" s="435" t="s">
        <v>372</v>
      </c>
      <c r="B25" s="436"/>
      <c r="C25" s="548"/>
      <c r="D25" s="181" t="s">
        <v>57</v>
      </c>
      <c r="E25" s="447" t="s">
        <v>223</v>
      </c>
      <c r="F25" s="448"/>
      <c r="G25" s="449"/>
      <c r="H25" s="450"/>
      <c r="I25" s="451"/>
      <c r="J25" s="451"/>
      <c r="K25" s="451"/>
      <c r="L25" s="451"/>
      <c r="M25" s="451"/>
      <c r="N25" s="451"/>
      <c r="O25" s="868"/>
      <c r="P25" s="42"/>
      <c r="Q25" s="43"/>
    </row>
    <row r="26" spans="1:19" ht="18" customHeight="1" thickBot="1" x14ac:dyDescent="0.2">
      <c r="A26" s="438"/>
      <c r="B26" s="439"/>
      <c r="C26" s="549"/>
      <c r="D26" s="166" t="s">
        <v>58</v>
      </c>
      <c r="E26" s="872" t="s">
        <v>226</v>
      </c>
      <c r="F26" s="873"/>
      <c r="G26" s="497"/>
      <c r="H26" s="869"/>
      <c r="I26" s="869"/>
      <c r="J26" s="869"/>
      <c r="K26" s="869"/>
      <c r="L26" s="869"/>
      <c r="M26" s="869"/>
      <c r="N26" s="869"/>
      <c r="O26" s="870"/>
      <c r="P26" s="42"/>
      <c r="Q26" s="42"/>
      <c r="S26" s="45" t="s">
        <v>413</v>
      </c>
    </row>
    <row r="27" spans="1:19" ht="18" customHeight="1" thickBot="1" x14ac:dyDescent="0.2">
      <c r="A27" s="438"/>
      <c r="B27" s="439"/>
      <c r="C27" s="549"/>
      <c r="D27" s="170"/>
      <c r="E27" s="874"/>
      <c r="F27" s="875"/>
      <c r="G27" s="871"/>
      <c r="H27" s="869"/>
      <c r="I27" s="869"/>
      <c r="J27" s="869"/>
      <c r="K27" s="869"/>
      <c r="L27" s="869"/>
      <c r="M27" s="869"/>
      <c r="N27" s="869"/>
      <c r="O27" s="870"/>
      <c r="P27" s="42"/>
      <c r="Q27" s="42"/>
      <c r="S27" s="45" t="s">
        <v>410</v>
      </c>
    </row>
    <row r="28" spans="1:19" ht="18" customHeight="1" thickBot="1" x14ac:dyDescent="0.2">
      <c r="A28" s="550"/>
      <c r="B28" s="551"/>
      <c r="C28" s="549"/>
      <c r="D28" s="171" t="s">
        <v>59</v>
      </c>
      <c r="E28" s="872" t="s">
        <v>226</v>
      </c>
      <c r="F28" s="873"/>
      <c r="G28" s="497"/>
      <c r="H28" s="869"/>
      <c r="I28" s="869"/>
      <c r="J28" s="869"/>
      <c r="K28" s="869"/>
      <c r="L28" s="869"/>
      <c r="M28" s="869"/>
      <c r="N28" s="869"/>
      <c r="O28" s="870"/>
      <c r="P28" s="42"/>
      <c r="Q28" s="42"/>
      <c r="S28" s="45" t="s">
        <v>411</v>
      </c>
    </row>
    <row r="29" spans="1:19" ht="18" customHeight="1" thickBot="1" x14ac:dyDescent="0.2">
      <c r="A29" s="552"/>
      <c r="B29" s="553"/>
      <c r="C29" s="554"/>
      <c r="D29" s="167"/>
      <c r="E29" s="874"/>
      <c r="F29" s="875"/>
      <c r="G29" s="871"/>
      <c r="H29" s="869"/>
      <c r="I29" s="869"/>
      <c r="J29" s="869"/>
      <c r="K29" s="869"/>
      <c r="L29" s="869"/>
      <c r="M29" s="869"/>
      <c r="N29" s="869"/>
      <c r="O29" s="870"/>
      <c r="P29" s="42"/>
      <c r="Q29" s="42"/>
    </row>
    <row r="30" spans="1:19" ht="24" customHeight="1" thickBot="1" x14ac:dyDescent="0.2">
      <c r="A30" s="435" t="s">
        <v>373</v>
      </c>
      <c r="B30" s="436"/>
      <c r="C30" s="437"/>
      <c r="D30" s="48" t="s">
        <v>361</v>
      </c>
      <c r="E30" s="458" t="s">
        <v>223</v>
      </c>
      <c r="F30" s="770"/>
      <c r="G30" s="770"/>
      <c r="H30" s="770"/>
      <c r="I30" s="459"/>
      <c r="J30" s="854" t="s">
        <v>227</v>
      </c>
      <c r="K30" s="855"/>
      <c r="L30" s="855"/>
      <c r="M30" s="855"/>
      <c r="N30" s="855"/>
      <c r="O30" s="856"/>
      <c r="P30" s="42"/>
      <c r="Q30" s="43"/>
    </row>
    <row r="31" spans="1:19" ht="21" customHeight="1" thickBot="1" x14ac:dyDescent="0.2">
      <c r="A31" s="438"/>
      <c r="B31" s="439"/>
      <c r="C31" s="440"/>
      <c r="D31" s="261" t="s">
        <v>153</v>
      </c>
      <c r="E31" s="453"/>
      <c r="F31" s="454"/>
      <c r="G31" s="454"/>
      <c r="H31" s="454"/>
      <c r="I31" s="454"/>
      <c r="J31" s="454"/>
      <c r="K31" s="454"/>
      <c r="L31" s="454"/>
      <c r="M31" s="454"/>
      <c r="N31" s="454"/>
      <c r="O31" s="455"/>
      <c r="P31" s="42"/>
      <c r="Q31" s="42"/>
    </row>
    <row r="32" spans="1:19" ht="21" customHeight="1" thickBot="1" x14ac:dyDescent="0.2">
      <c r="A32" s="438"/>
      <c r="B32" s="439"/>
      <c r="C32" s="440"/>
      <c r="D32" s="170" t="s">
        <v>362</v>
      </c>
      <c r="E32" s="453"/>
      <c r="F32" s="454"/>
      <c r="G32" s="454"/>
      <c r="H32" s="454"/>
      <c r="I32" s="454"/>
      <c r="J32" s="454"/>
      <c r="K32" s="454"/>
      <c r="L32" s="454"/>
      <c r="M32" s="454"/>
      <c r="N32" s="454"/>
      <c r="O32" s="455"/>
      <c r="P32" s="42"/>
      <c r="Q32" s="42"/>
      <c r="S32" s="192" t="s">
        <v>181</v>
      </c>
    </row>
    <row r="33" spans="1:19" ht="21" customHeight="1" thickBot="1" x14ac:dyDescent="0.2">
      <c r="A33" s="438"/>
      <c r="B33" s="439"/>
      <c r="C33" s="440"/>
      <c r="D33" s="172" t="s">
        <v>109</v>
      </c>
      <c r="E33" s="453"/>
      <c r="F33" s="454"/>
      <c r="G33" s="454"/>
      <c r="H33" s="454"/>
      <c r="I33" s="454"/>
      <c r="J33" s="454"/>
      <c r="K33" s="454"/>
      <c r="L33" s="454"/>
      <c r="M33" s="454"/>
      <c r="N33" s="454"/>
      <c r="O33" s="455"/>
      <c r="P33" s="42"/>
      <c r="Q33" s="42"/>
      <c r="S33" s="192" t="s">
        <v>182</v>
      </c>
    </row>
    <row r="34" spans="1:19" ht="21" customHeight="1" thickBot="1" x14ac:dyDescent="0.2">
      <c r="A34" s="438"/>
      <c r="B34" s="439"/>
      <c r="C34" s="440"/>
      <c r="D34" s="64" t="s">
        <v>363</v>
      </c>
      <c r="E34" s="848" t="s">
        <v>398</v>
      </c>
      <c r="F34" s="849"/>
      <c r="G34" s="849"/>
      <c r="H34" s="849"/>
      <c r="I34" s="849"/>
      <c r="J34" s="849"/>
      <c r="K34" s="849"/>
      <c r="L34" s="849"/>
      <c r="M34" s="849"/>
      <c r="N34" s="849"/>
      <c r="O34" s="850"/>
      <c r="P34" s="42"/>
      <c r="Q34" s="42"/>
      <c r="S34" s="192" t="s">
        <v>183</v>
      </c>
    </row>
    <row r="35" spans="1:19" ht="18" hidden="1" customHeight="1" thickBot="1" x14ac:dyDescent="0.2">
      <c r="A35" s="441"/>
      <c r="B35" s="847"/>
      <c r="C35" s="443"/>
      <c r="D35" s="48" t="s">
        <v>57</v>
      </c>
      <c r="E35" s="447"/>
      <c r="F35" s="448"/>
      <c r="G35" s="449"/>
      <c r="H35" s="168"/>
      <c r="I35" s="168"/>
      <c r="J35" s="168"/>
      <c r="K35" s="168"/>
      <c r="L35" s="168"/>
      <c r="M35" s="168"/>
      <c r="N35" s="168"/>
      <c r="O35" s="231"/>
      <c r="P35" s="42"/>
      <c r="Q35" s="43"/>
    </row>
    <row r="36" spans="1:19" ht="24" customHeight="1" thickBot="1" x14ac:dyDescent="0.2">
      <c r="A36" s="441"/>
      <c r="B36" s="847"/>
      <c r="C36" s="443"/>
      <c r="D36" s="262" t="s">
        <v>228</v>
      </c>
      <c r="E36" s="851" t="s">
        <v>226</v>
      </c>
      <c r="F36" s="852"/>
      <c r="G36" s="857" t="s">
        <v>229</v>
      </c>
      <c r="H36" s="858"/>
      <c r="I36" s="859"/>
      <c r="J36" s="860"/>
      <c r="K36" s="860"/>
      <c r="L36" s="860"/>
      <c r="M36" s="860"/>
      <c r="N36" s="860"/>
      <c r="O36" s="861"/>
      <c r="P36" s="42"/>
      <c r="Q36" s="42"/>
    </row>
    <row r="37" spans="1:19" ht="24" customHeight="1" thickBot="1" x14ac:dyDescent="0.2">
      <c r="A37" s="444"/>
      <c r="B37" s="445"/>
      <c r="C37" s="446"/>
      <c r="D37" s="167" t="s">
        <v>230</v>
      </c>
      <c r="E37" s="851" t="s">
        <v>231</v>
      </c>
      <c r="F37" s="853"/>
      <c r="G37" s="862"/>
      <c r="H37" s="863"/>
      <c r="I37" s="863"/>
      <c r="J37" s="863"/>
      <c r="K37" s="863"/>
      <c r="L37" s="863"/>
      <c r="M37" s="863"/>
      <c r="N37" s="863"/>
      <c r="O37" s="864"/>
      <c r="P37" s="42"/>
      <c r="Q37" s="42"/>
    </row>
    <row r="38" spans="1:19" ht="21" customHeight="1" thickBot="1" x14ac:dyDescent="0.2">
      <c r="A38" s="836" t="s">
        <v>374</v>
      </c>
      <c r="B38" s="837"/>
      <c r="C38" s="838"/>
      <c r="D38" s="323" t="s">
        <v>113</v>
      </c>
      <c r="E38" s="767" t="s">
        <v>223</v>
      </c>
      <c r="F38" s="768"/>
      <c r="G38" s="768"/>
      <c r="H38" s="768"/>
      <c r="I38" s="768"/>
      <c r="J38" s="768"/>
      <c r="K38" s="768"/>
      <c r="L38" s="768"/>
      <c r="M38" s="768"/>
      <c r="N38" s="768"/>
      <c r="O38" s="769"/>
      <c r="P38" s="42"/>
      <c r="Q38" s="43"/>
      <c r="S38" s="59" t="s">
        <v>397</v>
      </c>
    </row>
    <row r="39" spans="1:19" ht="21" customHeight="1" thickBot="1" x14ac:dyDescent="0.2">
      <c r="A39" s="839"/>
      <c r="B39" s="840"/>
      <c r="C39" s="841"/>
      <c r="D39" s="324" t="s">
        <v>249</v>
      </c>
      <c r="E39" s="811"/>
      <c r="F39" s="812"/>
      <c r="G39" s="812"/>
      <c r="H39" s="812"/>
      <c r="I39" s="812"/>
      <c r="J39" s="812"/>
      <c r="K39" s="812"/>
      <c r="L39" s="812"/>
      <c r="M39" s="812"/>
      <c r="N39" s="812"/>
      <c r="O39" s="813"/>
      <c r="P39" s="42"/>
      <c r="Q39" s="42"/>
      <c r="S39" s="59" t="s">
        <v>232</v>
      </c>
    </row>
    <row r="40" spans="1:19" ht="21" customHeight="1" thickBot="1" x14ac:dyDescent="0.2">
      <c r="A40" s="839"/>
      <c r="B40" s="840"/>
      <c r="C40" s="841"/>
      <c r="D40" s="325" t="s">
        <v>114</v>
      </c>
      <c r="E40" s="811"/>
      <c r="F40" s="812"/>
      <c r="G40" s="812"/>
      <c r="H40" s="812"/>
      <c r="I40" s="812"/>
      <c r="J40" s="812"/>
      <c r="K40" s="812"/>
      <c r="L40" s="812"/>
      <c r="M40" s="812"/>
      <c r="N40" s="812"/>
      <c r="O40" s="813"/>
      <c r="P40" s="42"/>
      <c r="Q40" s="42"/>
      <c r="S40" s="59" t="s">
        <v>233</v>
      </c>
    </row>
    <row r="41" spans="1:19" ht="21" customHeight="1" thickBot="1" x14ac:dyDescent="0.2">
      <c r="A41" s="842"/>
      <c r="B41" s="843"/>
      <c r="C41" s="841"/>
      <c r="D41" s="326" t="s">
        <v>250</v>
      </c>
      <c r="E41" s="811"/>
      <c r="F41" s="812"/>
      <c r="G41" s="812"/>
      <c r="H41" s="812"/>
      <c r="I41" s="812"/>
      <c r="J41" s="812"/>
      <c r="K41" s="812"/>
      <c r="L41" s="812"/>
      <c r="M41" s="812"/>
      <c r="N41" s="812"/>
      <c r="O41" s="813"/>
      <c r="P41" s="42"/>
      <c r="Q41" s="42"/>
      <c r="S41" s="197" t="s">
        <v>236</v>
      </c>
    </row>
    <row r="42" spans="1:19" ht="21" customHeight="1" thickBot="1" x14ac:dyDescent="0.2">
      <c r="A42" s="844"/>
      <c r="B42" s="845"/>
      <c r="C42" s="846"/>
      <c r="D42" s="327" t="s">
        <v>115</v>
      </c>
      <c r="E42" s="811"/>
      <c r="F42" s="812"/>
      <c r="G42" s="812"/>
      <c r="H42" s="812"/>
      <c r="I42" s="812"/>
      <c r="J42" s="812"/>
      <c r="K42" s="812"/>
      <c r="L42" s="812"/>
      <c r="M42" s="812"/>
      <c r="N42" s="812"/>
      <c r="O42" s="813"/>
      <c r="P42" s="42"/>
      <c r="Q42" s="42"/>
      <c r="S42" s="59" t="s">
        <v>234</v>
      </c>
    </row>
    <row r="43" spans="1:19" s="59" customFormat="1" ht="21" customHeight="1" thickBot="1" x14ac:dyDescent="0.2">
      <c r="A43" s="824" t="s">
        <v>375</v>
      </c>
      <c r="B43" s="825"/>
      <c r="C43" s="826"/>
      <c r="D43" s="328" t="s">
        <v>62</v>
      </c>
      <c r="E43" s="767" t="s">
        <v>223</v>
      </c>
      <c r="F43" s="768"/>
      <c r="G43" s="768"/>
      <c r="H43" s="768"/>
      <c r="I43" s="768"/>
      <c r="J43" s="768"/>
      <c r="K43" s="768"/>
      <c r="L43" s="768"/>
      <c r="M43" s="768"/>
      <c r="N43" s="768"/>
      <c r="O43" s="769"/>
      <c r="P43" s="268"/>
      <c r="Q43" s="43"/>
      <c r="S43" s="59" t="s">
        <v>235</v>
      </c>
    </row>
    <row r="44" spans="1:19" s="59" customFormat="1" ht="21" customHeight="1" thickBot="1" x14ac:dyDescent="0.2">
      <c r="A44" s="827"/>
      <c r="B44" s="828"/>
      <c r="C44" s="829"/>
      <c r="D44" s="324"/>
      <c r="E44" s="789" t="s">
        <v>260</v>
      </c>
      <c r="F44" s="790"/>
      <c r="G44" s="791"/>
      <c r="H44" s="792" t="s">
        <v>247</v>
      </c>
      <c r="I44" s="793"/>
      <c r="J44" s="794"/>
      <c r="K44" s="795"/>
      <c r="L44" s="796"/>
      <c r="M44" s="796"/>
      <c r="N44" s="796"/>
      <c r="O44" s="797"/>
      <c r="P44" s="268"/>
      <c r="Q44" s="57"/>
    </row>
    <row r="45" spans="1:19" s="59" customFormat="1" ht="21" customHeight="1" thickBot="1" x14ac:dyDescent="0.2">
      <c r="A45" s="827"/>
      <c r="B45" s="828"/>
      <c r="C45" s="829"/>
      <c r="D45" s="329" t="s">
        <v>365</v>
      </c>
      <c r="E45" s="811"/>
      <c r="F45" s="894"/>
      <c r="G45" s="894"/>
      <c r="H45" s="894"/>
      <c r="I45" s="894"/>
      <c r="J45" s="894"/>
      <c r="K45" s="894"/>
      <c r="L45" s="894"/>
      <c r="M45" s="894"/>
      <c r="N45" s="894"/>
      <c r="O45" s="895"/>
      <c r="P45" s="268"/>
      <c r="Q45" s="57"/>
      <c r="S45" s="59" t="s">
        <v>237</v>
      </c>
    </row>
    <row r="46" spans="1:19" s="59" customFormat="1" ht="21" customHeight="1" thickBot="1" x14ac:dyDescent="0.2">
      <c r="A46" s="827"/>
      <c r="B46" s="828"/>
      <c r="C46" s="829"/>
      <c r="D46" s="325" t="s">
        <v>158</v>
      </c>
      <c r="E46" s="811"/>
      <c r="F46" s="894"/>
      <c r="G46" s="894"/>
      <c r="H46" s="894"/>
      <c r="I46" s="894"/>
      <c r="J46" s="894"/>
      <c r="K46" s="894"/>
      <c r="L46" s="894"/>
      <c r="M46" s="894"/>
      <c r="N46" s="894"/>
      <c r="O46" s="895"/>
      <c r="P46" s="268"/>
      <c r="Q46" s="57"/>
      <c r="S46" s="59" t="s">
        <v>238</v>
      </c>
    </row>
    <row r="47" spans="1:19" s="59" customFormat="1" ht="21" customHeight="1" thickBot="1" x14ac:dyDescent="0.2">
      <c r="A47" s="827"/>
      <c r="B47" s="828"/>
      <c r="C47" s="829"/>
      <c r="D47" s="326"/>
      <c r="E47" s="789" t="s">
        <v>260</v>
      </c>
      <c r="F47" s="790"/>
      <c r="G47" s="791"/>
      <c r="H47" s="792" t="s">
        <v>248</v>
      </c>
      <c r="I47" s="793"/>
      <c r="J47" s="794"/>
      <c r="K47" s="795"/>
      <c r="L47" s="796"/>
      <c r="M47" s="796"/>
      <c r="N47" s="796"/>
      <c r="O47" s="797"/>
      <c r="P47" s="268"/>
      <c r="Q47" s="57"/>
      <c r="S47" s="59" t="s">
        <v>239</v>
      </c>
    </row>
    <row r="48" spans="1:19" s="59" customFormat="1" ht="21" customHeight="1" thickBot="1" x14ac:dyDescent="0.2">
      <c r="A48" s="827"/>
      <c r="B48" s="828"/>
      <c r="C48" s="829"/>
      <c r="D48" s="329" t="s">
        <v>366</v>
      </c>
      <c r="E48" s="811"/>
      <c r="F48" s="812"/>
      <c r="G48" s="812"/>
      <c r="H48" s="812"/>
      <c r="I48" s="812"/>
      <c r="J48" s="812"/>
      <c r="K48" s="812"/>
      <c r="L48" s="812"/>
      <c r="M48" s="812"/>
      <c r="N48" s="812"/>
      <c r="O48" s="813"/>
      <c r="P48" s="268"/>
      <c r="Q48" s="57"/>
      <c r="S48" s="197" t="s">
        <v>236</v>
      </c>
    </row>
    <row r="49" spans="1:19" s="59" customFormat="1" ht="21" customHeight="1" thickBot="1" x14ac:dyDescent="0.2">
      <c r="A49" s="830"/>
      <c r="B49" s="831"/>
      <c r="C49" s="832"/>
      <c r="D49" s="327" t="s">
        <v>159</v>
      </c>
      <c r="E49" s="811"/>
      <c r="F49" s="812"/>
      <c r="G49" s="812"/>
      <c r="H49" s="812"/>
      <c r="I49" s="812"/>
      <c r="J49" s="812"/>
      <c r="K49" s="812"/>
      <c r="L49" s="812"/>
      <c r="M49" s="812"/>
      <c r="N49" s="812"/>
      <c r="O49" s="813"/>
      <c r="P49" s="268"/>
      <c r="Q49" s="57"/>
      <c r="S49" s="59" t="s">
        <v>244</v>
      </c>
    </row>
    <row r="50" spans="1:19" s="59" customFormat="1" ht="21" customHeight="1" thickBot="1" x14ac:dyDescent="0.2">
      <c r="A50" s="814" t="s">
        <v>376</v>
      </c>
      <c r="B50" s="815"/>
      <c r="C50" s="816"/>
      <c r="D50" s="328" t="s">
        <v>90</v>
      </c>
      <c r="E50" s="767" t="s">
        <v>259</v>
      </c>
      <c r="F50" s="768"/>
      <c r="G50" s="768"/>
      <c r="H50" s="768"/>
      <c r="I50" s="768"/>
      <c r="J50" s="768"/>
      <c r="K50" s="768"/>
      <c r="L50" s="768"/>
      <c r="M50" s="768"/>
      <c r="N50" s="768"/>
      <c r="O50" s="769"/>
      <c r="P50" s="268"/>
      <c r="Q50" s="43"/>
      <c r="S50" s="59" t="s">
        <v>240</v>
      </c>
    </row>
    <row r="51" spans="1:19" s="59" customFormat="1" ht="18" customHeight="1" thickBot="1" x14ac:dyDescent="0.2">
      <c r="A51" s="814"/>
      <c r="B51" s="815"/>
      <c r="C51" s="816"/>
      <c r="D51" s="324" t="s">
        <v>91</v>
      </c>
      <c r="E51" s="785" t="s">
        <v>413</v>
      </c>
      <c r="F51" s="786"/>
      <c r="G51" s="820"/>
      <c r="H51" s="821"/>
      <c r="I51" s="821"/>
      <c r="J51" s="821"/>
      <c r="K51" s="821"/>
      <c r="L51" s="821"/>
      <c r="M51" s="821"/>
      <c r="N51" s="821"/>
      <c r="O51" s="822"/>
      <c r="P51" s="268"/>
      <c r="Q51" s="57"/>
      <c r="S51" s="59" t="s">
        <v>241</v>
      </c>
    </row>
    <row r="52" spans="1:19" s="59" customFormat="1" ht="18" customHeight="1" thickBot="1" x14ac:dyDescent="0.2">
      <c r="A52" s="814"/>
      <c r="B52" s="815"/>
      <c r="C52" s="816"/>
      <c r="D52" s="332"/>
      <c r="E52" s="787"/>
      <c r="F52" s="788"/>
      <c r="G52" s="823"/>
      <c r="H52" s="821"/>
      <c r="I52" s="821"/>
      <c r="J52" s="821"/>
      <c r="K52" s="821"/>
      <c r="L52" s="821"/>
      <c r="M52" s="821"/>
      <c r="N52" s="821"/>
      <c r="O52" s="822"/>
      <c r="P52" s="268"/>
      <c r="Q52" s="57"/>
      <c r="S52" s="59" t="s">
        <v>242</v>
      </c>
    </row>
    <row r="53" spans="1:19" s="59" customFormat="1" ht="18" customHeight="1" thickBot="1" x14ac:dyDescent="0.2">
      <c r="A53" s="814"/>
      <c r="B53" s="815"/>
      <c r="C53" s="816"/>
      <c r="D53" s="324" t="s">
        <v>92</v>
      </c>
      <c r="E53" s="785" t="s">
        <v>414</v>
      </c>
      <c r="F53" s="786"/>
      <c r="G53" s="820"/>
      <c r="H53" s="821"/>
      <c r="I53" s="821"/>
      <c r="J53" s="821"/>
      <c r="K53" s="821"/>
      <c r="L53" s="821"/>
      <c r="M53" s="821"/>
      <c r="N53" s="821"/>
      <c r="O53" s="822"/>
      <c r="P53" s="268"/>
      <c r="Q53" s="57"/>
      <c r="S53" s="59" t="s">
        <v>245</v>
      </c>
    </row>
    <row r="54" spans="1:19" s="59" customFormat="1" ht="18" customHeight="1" thickBot="1" x14ac:dyDescent="0.2">
      <c r="A54" s="817"/>
      <c r="B54" s="818"/>
      <c r="C54" s="819"/>
      <c r="D54" s="332"/>
      <c r="E54" s="787"/>
      <c r="F54" s="788"/>
      <c r="G54" s="823"/>
      <c r="H54" s="821"/>
      <c r="I54" s="821"/>
      <c r="J54" s="821"/>
      <c r="K54" s="821"/>
      <c r="L54" s="821"/>
      <c r="M54" s="821"/>
      <c r="N54" s="821"/>
      <c r="O54" s="822"/>
      <c r="P54" s="268"/>
      <c r="Q54" s="57"/>
      <c r="S54" s="59" t="s">
        <v>243</v>
      </c>
    </row>
    <row r="55" spans="1:19" s="59" customFormat="1" ht="36" customHeight="1" thickBot="1" x14ac:dyDescent="0.2">
      <c r="A55" s="476" t="s">
        <v>377</v>
      </c>
      <c r="B55" s="477"/>
      <c r="C55" s="477"/>
      <c r="D55" s="63" t="s">
        <v>62</v>
      </c>
      <c r="E55" s="458" t="s">
        <v>259</v>
      </c>
      <c r="F55" s="770"/>
      <c r="G55" s="459"/>
      <c r="H55" s="833" t="s">
        <v>367</v>
      </c>
      <c r="I55" s="834"/>
      <c r="J55" s="834"/>
      <c r="K55" s="834"/>
      <c r="L55" s="834"/>
      <c r="M55" s="834"/>
      <c r="N55" s="834"/>
      <c r="O55" s="835"/>
      <c r="P55" s="268"/>
      <c r="Q55" s="43"/>
      <c r="S55" s="59" t="s">
        <v>246</v>
      </c>
    </row>
    <row r="56" spans="1:19" s="59" customFormat="1" ht="18" customHeight="1" thickBot="1" x14ac:dyDescent="0.2">
      <c r="A56" s="479" t="s">
        <v>378</v>
      </c>
      <c r="B56" s="480"/>
      <c r="C56" s="481"/>
      <c r="D56" s="311" t="s">
        <v>399</v>
      </c>
      <c r="E56" s="447" t="s">
        <v>265</v>
      </c>
      <c r="F56" s="448"/>
      <c r="G56" s="448"/>
      <c r="H56" s="448"/>
      <c r="I56" s="449"/>
      <c r="J56" s="187" t="s">
        <v>47</v>
      </c>
      <c r="K56" s="188"/>
      <c r="L56" s="188"/>
      <c r="M56" s="188"/>
      <c r="N56" s="188"/>
      <c r="O56" s="205"/>
      <c r="P56" s="57"/>
      <c r="Q56" s="43"/>
    </row>
    <row r="57" spans="1:19" s="59" customFormat="1" ht="18" customHeight="1" thickBot="1" x14ac:dyDescent="0.2">
      <c r="A57" s="482"/>
      <c r="B57" s="483"/>
      <c r="C57" s="484"/>
      <c r="D57" s="520" t="s">
        <v>46</v>
      </c>
      <c r="E57" s="521"/>
      <c r="F57" s="522"/>
      <c r="G57" s="447" t="s">
        <v>265</v>
      </c>
      <c r="H57" s="448"/>
      <c r="I57" s="449"/>
      <c r="J57" s="187" t="s">
        <v>47</v>
      </c>
      <c r="K57" s="188"/>
      <c r="L57" s="188"/>
      <c r="M57" s="188"/>
      <c r="N57" s="188"/>
      <c r="O57" s="205"/>
      <c r="P57" s="57"/>
      <c r="Q57" s="43"/>
    </row>
    <row r="58" spans="1:19" s="59" customFormat="1" ht="18" customHeight="1" thickBot="1" x14ac:dyDescent="0.2">
      <c r="A58" s="482"/>
      <c r="B58" s="483"/>
      <c r="C58" s="484"/>
      <c r="D58" s="523" t="s">
        <v>48</v>
      </c>
      <c r="E58" s="524"/>
      <c r="F58" s="525"/>
      <c r="G58" s="526"/>
      <c r="H58" s="527"/>
      <c r="I58" s="528"/>
      <c r="J58" s="60" t="s">
        <v>49</v>
      </c>
      <c r="K58" s="60"/>
      <c r="L58" s="60"/>
      <c r="M58" s="60"/>
      <c r="N58" s="61"/>
      <c r="O58" s="206"/>
      <c r="P58" s="57"/>
      <c r="Q58" s="57"/>
      <c r="S58" s="59" t="s">
        <v>251</v>
      </c>
    </row>
    <row r="59" spans="1:19" s="59" customFormat="1" ht="18" customHeight="1" thickBot="1" x14ac:dyDescent="0.2">
      <c r="A59" s="583"/>
      <c r="B59" s="584"/>
      <c r="C59" s="585"/>
      <c r="D59" s="808" t="s">
        <v>266</v>
      </c>
      <c r="E59" s="809"/>
      <c r="F59" s="809"/>
      <c r="G59" s="809"/>
      <c r="H59" s="809"/>
      <c r="I59" s="809"/>
      <c r="J59" s="809"/>
      <c r="K59" s="809"/>
      <c r="L59" s="809"/>
      <c r="M59" s="810"/>
      <c r="N59" s="806"/>
      <c r="O59" s="807"/>
      <c r="P59" s="268"/>
      <c r="Q59" s="57"/>
      <c r="S59" s="59" t="s">
        <v>252</v>
      </c>
    </row>
    <row r="60" spans="1:19" ht="18" customHeight="1" thickBot="1" x14ac:dyDescent="0.2">
      <c r="A60" s="435" t="s">
        <v>379</v>
      </c>
      <c r="B60" s="436"/>
      <c r="C60" s="437"/>
      <c r="D60" s="304" t="s">
        <v>269</v>
      </c>
      <c r="E60" s="458"/>
      <c r="F60" s="770"/>
      <c r="G60" s="779" t="s">
        <v>45</v>
      </c>
      <c r="H60" s="780"/>
      <c r="I60" s="780"/>
      <c r="J60" s="780"/>
      <c r="K60" s="780"/>
      <c r="L60" s="781"/>
      <c r="M60" s="776"/>
      <c r="N60" s="777"/>
      <c r="O60" s="778"/>
      <c r="P60" s="42"/>
      <c r="Q60" s="43"/>
      <c r="S60" s="59" t="s">
        <v>239</v>
      </c>
    </row>
    <row r="61" spans="1:19" ht="18" customHeight="1" thickBot="1" x14ac:dyDescent="0.2">
      <c r="A61" s="438"/>
      <c r="B61" s="439"/>
      <c r="C61" s="440"/>
      <c r="D61" s="782" t="s">
        <v>268</v>
      </c>
      <c r="E61" s="783"/>
      <c r="F61" s="784"/>
      <c r="G61" s="458"/>
      <c r="H61" s="770"/>
      <c r="I61" s="770"/>
      <c r="J61" s="770"/>
      <c r="K61" s="770"/>
      <c r="L61" s="770"/>
      <c r="M61" s="770"/>
      <c r="N61" s="770"/>
      <c r="O61" s="459"/>
      <c r="P61" s="42"/>
      <c r="Q61" s="43"/>
      <c r="S61" s="197" t="s">
        <v>236</v>
      </c>
    </row>
    <row r="62" spans="1:19" ht="27" customHeight="1" thickBot="1" x14ac:dyDescent="0.2">
      <c r="A62" s="460" t="s">
        <v>139</v>
      </c>
      <c r="B62" s="774"/>
      <c r="C62" s="775"/>
      <c r="D62" s="204" t="s">
        <v>112</v>
      </c>
      <c r="E62" s="447"/>
      <c r="F62" s="448"/>
      <c r="G62" s="449"/>
      <c r="H62" s="771" t="s">
        <v>368</v>
      </c>
      <c r="I62" s="772"/>
      <c r="J62" s="772"/>
      <c r="K62" s="772"/>
      <c r="L62" s="772"/>
      <c r="M62" s="772"/>
      <c r="N62" s="772"/>
      <c r="O62" s="773"/>
      <c r="P62" s="42"/>
      <c r="Q62" s="43"/>
      <c r="S62" s="59" t="s">
        <v>253</v>
      </c>
    </row>
    <row r="63" spans="1:19" ht="6" customHeight="1" thickBot="1" x14ac:dyDescent="0.2">
      <c r="A63" s="200"/>
      <c r="B63" s="201"/>
      <c r="C63" s="200"/>
      <c r="D63" s="61"/>
      <c r="E63" s="61"/>
      <c r="F63" s="61"/>
      <c r="G63" s="61"/>
      <c r="H63" s="202"/>
      <c r="I63" s="202"/>
      <c r="J63" s="202"/>
      <c r="K63" s="202"/>
      <c r="L63" s="202"/>
      <c r="M63" s="202"/>
      <c r="N63" s="202"/>
      <c r="O63" s="202"/>
      <c r="P63" s="42"/>
      <c r="Q63" s="43"/>
      <c r="S63" s="59"/>
    </row>
    <row r="64" spans="1:19" s="59" customFormat="1" ht="12.75" thickBot="1" x14ac:dyDescent="0.2">
      <c r="A64" s="67" t="s">
        <v>65</v>
      </c>
      <c r="B64" s="198"/>
      <c r="C64" s="69" t="s">
        <v>66</v>
      </c>
      <c r="D64" s="69"/>
      <c r="E64" s="69"/>
      <c r="F64" s="70"/>
      <c r="G64" s="69"/>
      <c r="H64" s="69"/>
      <c r="I64" s="69"/>
      <c r="J64" s="69"/>
      <c r="K64" s="69"/>
      <c r="L64" s="69"/>
      <c r="M64" s="69"/>
      <c r="N64" s="69"/>
      <c r="O64" s="69"/>
      <c r="P64" s="268"/>
      <c r="Q64" s="43"/>
      <c r="S64" s="59" t="s">
        <v>254</v>
      </c>
    </row>
    <row r="65" spans="1:19" s="69" customFormat="1" ht="12.75" thickBot="1" x14ac:dyDescent="0.2">
      <c r="A65" s="67"/>
      <c r="B65" s="71"/>
      <c r="C65" s="69" t="s">
        <v>369</v>
      </c>
      <c r="F65" s="70"/>
      <c r="P65" s="269"/>
      <c r="Q65" s="269"/>
      <c r="S65" s="59" t="s">
        <v>255</v>
      </c>
    </row>
    <row r="66" spans="1:19" s="69" customFormat="1" x14ac:dyDescent="0.15">
      <c r="A66" s="72" t="s">
        <v>68</v>
      </c>
      <c r="B66" s="69" t="s">
        <v>69</v>
      </c>
      <c r="S66" s="59" t="s">
        <v>256</v>
      </c>
    </row>
    <row r="67" spans="1:19" s="69" customFormat="1" x14ac:dyDescent="0.15">
      <c r="A67" s="72" t="s">
        <v>70</v>
      </c>
      <c r="B67" s="710" t="s">
        <v>435</v>
      </c>
      <c r="C67" s="710"/>
      <c r="D67" s="710"/>
      <c r="E67" s="710"/>
      <c r="F67" s="710"/>
      <c r="G67" s="710"/>
      <c r="H67" s="710"/>
      <c r="I67" s="710"/>
      <c r="J67" s="710"/>
      <c r="K67" s="710"/>
      <c r="L67" s="710"/>
      <c r="M67" s="710"/>
      <c r="S67" s="59" t="s">
        <v>257</v>
      </c>
    </row>
    <row r="68" spans="1:19" s="69" customFormat="1" x14ac:dyDescent="0.15">
      <c r="A68" s="45"/>
      <c r="B68" s="45"/>
      <c r="C68" s="45"/>
      <c r="D68" s="45"/>
      <c r="E68" s="45"/>
      <c r="F68" s="46"/>
      <c r="G68" s="45"/>
      <c r="H68" s="45"/>
      <c r="I68" s="45"/>
      <c r="J68" s="45"/>
      <c r="K68" s="45"/>
      <c r="L68" s="45"/>
      <c r="M68" s="45"/>
      <c r="N68" s="45"/>
      <c r="O68" s="45"/>
      <c r="S68" s="59" t="s">
        <v>258</v>
      </c>
    </row>
    <row r="69" spans="1:19" ht="12" hidden="1" customHeight="1" x14ac:dyDescent="0.15">
      <c r="S69" s="59" t="s">
        <v>246</v>
      </c>
    </row>
    <row r="70" spans="1:19" ht="12" hidden="1" customHeight="1" x14ac:dyDescent="0.15"/>
    <row r="71" spans="1:19" ht="12" hidden="1" customHeight="1" x14ac:dyDescent="0.15"/>
    <row r="72" spans="1:19" ht="12" hidden="1" customHeight="1" x14ac:dyDescent="0.15"/>
    <row r="73" spans="1:19" ht="12" hidden="1" customHeight="1" x14ac:dyDescent="0.15"/>
    <row r="74" spans="1:19" ht="12" hidden="1" customHeight="1" x14ac:dyDescent="0.15"/>
    <row r="75" spans="1:19" ht="12" hidden="1" customHeight="1" x14ac:dyDescent="0.15"/>
    <row r="76" spans="1:19" ht="12" hidden="1" customHeight="1" x14ac:dyDescent="0.15"/>
    <row r="77" spans="1:19" ht="12" hidden="1" customHeight="1" x14ac:dyDescent="0.15"/>
    <row r="78" spans="1:19" ht="12" hidden="1" customHeight="1" x14ac:dyDescent="0.15"/>
    <row r="79" spans="1:19" ht="12" hidden="1" customHeight="1" x14ac:dyDescent="0.15"/>
    <row r="80" spans="1:19" ht="12" hidden="1" customHeight="1" x14ac:dyDescent="0.15"/>
    <row r="81" ht="12" hidden="1" customHeight="1" x14ac:dyDescent="0.15"/>
    <row r="82" ht="12" hidden="1" customHeight="1" x14ac:dyDescent="0.15"/>
    <row r="83" ht="12" hidden="1" customHeight="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ht="12" hidden="1" customHeight="1" x14ac:dyDescent="0.15"/>
    <row r="98" ht="12" hidden="1" customHeight="1" x14ac:dyDescent="0.15"/>
    <row r="99" ht="12" hidden="1" customHeight="1" x14ac:dyDescent="0.15"/>
    <row r="100" ht="12" hidden="1" customHeight="1" x14ac:dyDescent="0.15"/>
    <row r="101" ht="12" hidden="1" customHeight="1" x14ac:dyDescent="0.15"/>
    <row r="102" ht="12" hidden="1" customHeight="1" x14ac:dyDescent="0.15"/>
    <row r="103" ht="12" hidden="1" customHeight="1" x14ac:dyDescent="0.15"/>
    <row r="104" ht="12" hidden="1" customHeight="1" x14ac:dyDescent="0.15"/>
    <row r="105" ht="12" hidden="1" customHeight="1" x14ac:dyDescent="0.15"/>
    <row r="106" ht="12" hidden="1" customHeight="1" x14ac:dyDescent="0.15"/>
    <row r="107" ht="12" hidden="1" customHeight="1" x14ac:dyDescent="0.15"/>
    <row r="108" ht="12" hidden="1" customHeight="1" x14ac:dyDescent="0.15"/>
    <row r="109" ht="12" hidden="1" customHeight="1" x14ac:dyDescent="0.15"/>
    <row r="110" ht="12" hidden="1" customHeight="1" x14ac:dyDescent="0.15"/>
    <row r="111" ht="12" hidden="1" customHeight="1" x14ac:dyDescent="0.15"/>
    <row r="112" ht="12" hidden="1" customHeight="1" x14ac:dyDescent="0.15"/>
    <row r="113" spans="19:19" ht="12" hidden="1" customHeight="1" x14ac:dyDescent="0.15"/>
    <row r="114" spans="19:19" ht="12" hidden="1" customHeight="1" x14ac:dyDescent="0.15"/>
    <row r="115" spans="19:19" ht="12" hidden="1" customHeight="1" x14ac:dyDescent="0.15"/>
    <row r="116" spans="19:19" ht="12" hidden="1" customHeight="1" x14ac:dyDescent="0.15"/>
    <row r="117" spans="19:19" ht="12" hidden="1" customHeight="1" x14ac:dyDescent="0.15"/>
    <row r="118" spans="19:19" ht="12" hidden="1" customHeight="1" x14ac:dyDescent="0.15"/>
    <row r="120" spans="19:19" x14ac:dyDescent="0.15">
      <c r="S120" s="45" t="s">
        <v>261</v>
      </c>
    </row>
    <row r="121" spans="19:19" x14ac:dyDescent="0.15">
      <c r="S121" s="45" t="s">
        <v>262</v>
      </c>
    </row>
    <row r="122" spans="19:19" x14ac:dyDescent="0.15">
      <c r="S122" s="45" t="s">
        <v>263</v>
      </c>
    </row>
    <row r="123" spans="19:19" x14ac:dyDescent="0.15">
      <c r="S123" s="45" t="s">
        <v>264</v>
      </c>
    </row>
    <row r="125" spans="19:19" x14ac:dyDescent="0.15">
      <c r="S125" s="45" t="s">
        <v>400</v>
      </c>
    </row>
    <row r="126" spans="19:19" x14ac:dyDescent="0.15">
      <c r="S126" s="45" t="s">
        <v>401</v>
      </c>
    </row>
    <row r="128" spans="19:19" x14ac:dyDescent="0.15">
      <c r="S128" s="45" t="s">
        <v>267</v>
      </c>
    </row>
    <row r="129" spans="19:19" x14ac:dyDescent="0.15">
      <c r="S129" s="45" t="s">
        <v>52</v>
      </c>
    </row>
    <row r="130" spans="19:19" x14ac:dyDescent="0.15">
      <c r="S130" s="45" t="s">
        <v>53</v>
      </c>
    </row>
  </sheetData>
  <sheetProtection sheet="1" objects="1" scenarios="1" selectLockedCells="1"/>
  <mergeCells count="122">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A19:C19"/>
    <mergeCell ref="E19:G19"/>
    <mergeCell ref="E20:G20"/>
    <mergeCell ref="A17:C17"/>
    <mergeCell ref="D17:K17"/>
    <mergeCell ref="L17:O17"/>
    <mergeCell ref="A18:C18"/>
    <mergeCell ref="E18:G18"/>
    <mergeCell ref="H18:L18"/>
    <mergeCell ref="M18:O18"/>
    <mergeCell ref="A23:C24"/>
    <mergeCell ref="E23:G23"/>
    <mergeCell ref="H23:J23"/>
    <mergeCell ref="K23:O23"/>
    <mergeCell ref="E24:O24"/>
    <mergeCell ref="A25:C29"/>
    <mergeCell ref="E25:G25"/>
    <mergeCell ref="H25:O25"/>
    <mergeCell ref="G26:O27"/>
    <mergeCell ref="G28:O29"/>
    <mergeCell ref="E26:F27"/>
    <mergeCell ref="E28:F29"/>
    <mergeCell ref="A30:C37"/>
    <mergeCell ref="E31:O31"/>
    <mergeCell ref="E32:O32"/>
    <mergeCell ref="E33:O33"/>
    <mergeCell ref="E34:O34"/>
    <mergeCell ref="E35:G35"/>
    <mergeCell ref="E36:F36"/>
    <mergeCell ref="E37:F37"/>
    <mergeCell ref="E30:I30"/>
    <mergeCell ref="J30:O30"/>
    <mergeCell ref="G36:H36"/>
    <mergeCell ref="I36:O36"/>
    <mergeCell ref="G37:O37"/>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x14ac:dyDescent="0.15"/>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x14ac:dyDescent="0.2">
      <c r="A1" s="906" t="s">
        <v>436</v>
      </c>
      <c r="B1" s="906"/>
      <c r="C1" s="238"/>
      <c r="D1" s="238"/>
      <c r="E1" s="100"/>
      <c r="F1" s="238"/>
      <c r="G1" s="238"/>
      <c r="H1" s="238"/>
      <c r="I1" s="238"/>
      <c r="J1" s="238"/>
      <c r="K1" s="238"/>
      <c r="L1" s="101"/>
      <c r="M1" s="99"/>
      <c r="N1" s="99"/>
    </row>
    <row r="2" spans="1:14" ht="14.25" thickBot="1" x14ac:dyDescent="0.2">
      <c r="B2" s="238"/>
      <c r="C2" s="238"/>
      <c r="D2" s="238"/>
      <c r="E2" s="103" t="s">
        <v>0</v>
      </c>
      <c r="F2" s="683" t="str">
        <f>'様式-共1-Ⅰ　共通（プラント）'!$G$2</f>
        <v>18091001</v>
      </c>
      <c r="G2" s="412"/>
      <c r="H2" s="412"/>
      <c r="I2" s="412"/>
      <c r="J2" s="412"/>
      <c r="K2" s="413"/>
      <c r="L2" s="104"/>
      <c r="M2" s="99"/>
      <c r="N2" s="99"/>
    </row>
    <row r="3" spans="1:14" ht="42" customHeight="1" thickBot="1" x14ac:dyDescent="0.2">
      <c r="B3" s="907" t="s">
        <v>83</v>
      </c>
      <c r="C3" s="907"/>
      <c r="D3" s="907"/>
      <c r="E3" s="907"/>
      <c r="F3" s="907"/>
      <c r="G3" s="907"/>
      <c r="H3" s="907"/>
      <c r="I3" s="907"/>
      <c r="J3" s="907"/>
      <c r="K3" s="907"/>
      <c r="L3" s="907"/>
      <c r="M3" s="99"/>
      <c r="N3" s="99"/>
    </row>
    <row r="4" spans="1:14" ht="35.1" customHeight="1" thickBot="1" x14ac:dyDescent="0.2">
      <c r="A4" s="918" t="s">
        <v>392</v>
      </c>
      <c r="B4" s="919"/>
      <c r="C4" s="105" t="s">
        <v>380</v>
      </c>
      <c r="D4" s="908"/>
      <c r="E4" s="909"/>
      <c r="F4" s="909"/>
      <c r="G4" s="909"/>
      <c r="H4" s="909"/>
      <c r="I4" s="909"/>
      <c r="J4" s="909"/>
      <c r="K4" s="909"/>
      <c r="L4" s="910"/>
      <c r="M4" s="99"/>
      <c r="N4" s="99"/>
    </row>
    <row r="5" spans="1:14" ht="35.1" customHeight="1" thickBot="1" x14ac:dyDescent="0.2">
      <c r="A5" s="920"/>
      <c r="B5" s="921"/>
      <c r="C5" s="105" t="s">
        <v>381</v>
      </c>
      <c r="D5" s="908"/>
      <c r="E5" s="757"/>
      <c r="F5" s="757"/>
      <c r="G5" s="757"/>
      <c r="H5" s="757"/>
      <c r="I5" s="758"/>
      <c r="J5" s="106" t="s">
        <v>84</v>
      </c>
      <c r="K5" s="305"/>
      <c r="L5" s="306"/>
      <c r="M5" s="99"/>
      <c r="N5" s="99"/>
    </row>
    <row r="6" spans="1:14" ht="18" customHeight="1" thickBot="1" x14ac:dyDescent="0.2">
      <c r="A6" s="920"/>
      <c r="B6" s="921"/>
      <c r="C6" s="107" t="s">
        <v>116</v>
      </c>
      <c r="D6" s="911" t="s">
        <v>85</v>
      </c>
      <c r="E6" s="912"/>
      <c r="F6" s="912"/>
      <c r="G6" s="912"/>
      <c r="H6" s="912"/>
      <c r="I6" s="912"/>
      <c r="J6" s="912"/>
      <c r="K6" s="912"/>
      <c r="L6" s="913"/>
      <c r="M6" s="99"/>
      <c r="N6" s="99"/>
    </row>
    <row r="7" spans="1:14" ht="35.1" customHeight="1" thickBot="1" x14ac:dyDescent="0.2">
      <c r="A7" s="920"/>
      <c r="B7" s="921"/>
      <c r="C7" s="105" t="s">
        <v>382</v>
      </c>
      <c r="D7" s="908"/>
      <c r="E7" s="909"/>
      <c r="F7" s="909"/>
      <c r="G7" s="909"/>
      <c r="H7" s="909"/>
      <c r="I7" s="909"/>
      <c r="J7" s="909"/>
      <c r="K7" s="909"/>
      <c r="L7" s="910"/>
      <c r="M7" s="99"/>
      <c r="N7" s="99"/>
    </row>
    <row r="8" spans="1:14" ht="35.1" customHeight="1" thickBot="1" x14ac:dyDescent="0.2">
      <c r="A8" s="920"/>
      <c r="B8" s="921"/>
      <c r="C8" s="105" t="s">
        <v>383</v>
      </c>
      <c r="D8" s="915"/>
      <c r="E8" s="916"/>
      <c r="F8" s="916"/>
      <c r="G8" s="916"/>
      <c r="H8" s="916"/>
      <c r="I8" s="917"/>
      <c r="J8" s="147" t="s">
        <v>84</v>
      </c>
      <c r="K8" s="307"/>
      <c r="L8" s="308"/>
      <c r="M8" s="99"/>
      <c r="N8" s="99"/>
    </row>
    <row r="9" spans="1:14" ht="18" customHeight="1" thickBot="1" x14ac:dyDescent="0.2">
      <c r="A9" s="920"/>
      <c r="B9" s="921"/>
      <c r="C9" s="107" t="s">
        <v>117</v>
      </c>
      <c r="D9" s="911" t="s">
        <v>85</v>
      </c>
      <c r="E9" s="912"/>
      <c r="F9" s="912"/>
      <c r="G9" s="912"/>
      <c r="H9" s="912"/>
      <c r="I9" s="912"/>
      <c r="J9" s="912"/>
      <c r="K9" s="912"/>
      <c r="L9" s="913"/>
      <c r="M9" s="99"/>
      <c r="N9" s="99"/>
    </row>
    <row r="10" spans="1:14" ht="35.1" customHeight="1" thickBot="1" x14ac:dyDescent="0.2">
      <c r="A10" s="920"/>
      <c r="B10" s="921"/>
      <c r="C10" s="105" t="s">
        <v>384</v>
      </c>
      <c r="D10" s="914"/>
      <c r="E10" s="909"/>
      <c r="F10" s="909"/>
      <c r="G10" s="909"/>
      <c r="H10" s="909"/>
      <c r="I10" s="909"/>
      <c r="J10" s="909"/>
      <c r="K10" s="909"/>
      <c r="L10" s="910"/>
      <c r="M10" s="99"/>
      <c r="N10" s="99"/>
    </row>
    <row r="11" spans="1:14" ht="35.1" customHeight="1" thickBot="1" x14ac:dyDescent="0.2">
      <c r="A11" s="920"/>
      <c r="B11" s="921"/>
      <c r="C11" s="105" t="s">
        <v>385</v>
      </c>
      <c r="D11" s="915"/>
      <c r="E11" s="916"/>
      <c r="F11" s="916"/>
      <c r="G11" s="916"/>
      <c r="H11" s="916"/>
      <c r="I11" s="917"/>
      <c r="J11" s="147" t="s">
        <v>84</v>
      </c>
      <c r="K11" s="307"/>
      <c r="L11" s="308"/>
      <c r="M11" s="99"/>
      <c r="N11" s="99"/>
    </row>
    <row r="12" spans="1:14" ht="18" customHeight="1" thickBot="1" x14ac:dyDescent="0.2">
      <c r="A12" s="920"/>
      <c r="B12" s="921"/>
      <c r="C12" s="107" t="s">
        <v>118</v>
      </c>
      <c r="D12" s="911" t="s">
        <v>85</v>
      </c>
      <c r="E12" s="912"/>
      <c r="F12" s="912"/>
      <c r="G12" s="912"/>
      <c r="H12" s="912"/>
      <c r="I12" s="912"/>
      <c r="J12" s="912"/>
      <c r="K12" s="912"/>
      <c r="L12" s="913"/>
      <c r="M12" s="99"/>
      <c r="N12" s="99"/>
    </row>
    <row r="13" spans="1:14" ht="35.1" customHeight="1" thickBot="1" x14ac:dyDescent="0.2">
      <c r="A13" s="920"/>
      <c r="B13" s="921"/>
      <c r="C13" s="105" t="s">
        <v>386</v>
      </c>
      <c r="D13" s="908"/>
      <c r="E13" s="909"/>
      <c r="F13" s="909"/>
      <c r="G13" s="909"/>
      <c r="H13" s="909"/>
      <c r="I13" s="909"/>
      <c r="J13" s="909"/>
      <c r="K13" s="909"/>
      <c r="L13" s="910"/>
      <c r="M13" s="99"/>
      <c r="N13" s="99"/>
    </row>
    <row r="14" spans="1:14" ht="35.1" customHeight="1" thickBot="1" x14ac:dyDescent="0.2">
      <c r="A14" s="920"/>
      <c r="B14" s="921"/>
      <c r="C14" s="105" t="s">
        <v>387</v>
      </c>
      <c r="D14" s="908"/>
      <c r="E14" s="909"/>
      <c r="F14" s="909"/>
      <c r="G14" s="909"/>
      <c r="H14" s="909"/>
      <c r="I14" s="910"/>
      <c r="J14" s="106" t="s">
        <v>84</v>
      </c>
      <c r="K14" s="305"/>
      <c r="L14" s="306"/>
      <c r="M14" s="99"/>
      <c r="N14" s="99"/>
    </row>
    <row r="15" spans="1:14" ht="18" customHeight="1" thickBot="1" x14ac:dyDescent="0.2">
      <c r="A15" s="920"/>
      <c r="B15" s="921"/>
      <c r="C15" s="107" t="s">
        <v>129</v>
      </c>
      <c r="D15" s="911" t="s">
        <v>85</v>
      </c>
      <c r="E15" s="925"/>
      <c r="F15" s="925"/>
      <c r="G15" s="925"/>
      <c r="H15" s="925"/>
      <c r="I15" s="925"/>
      <c r="J15" s="925"/>
      <c r="K15" s="925"/>
      <c r="L15" s="926"/>
      <c r="M15" s="99"/>
      <c r="N15" s="99"/>
    </row>
    <row r="16" spans="1:14" ht="35.1" customHeight="1" thickBot="1" x14ac:dyDescent="0.2">
      <c r="A16" s="920"/>
      <c r="B16" s="921"/>
      <c r="C16" s="105" t="s">
        <v>388</v>
      </c>
      <c r="D16" s="908"/>
      <c r="E16" s="909"/>
      <c r="F16" s="909"/>
      <c r="G16" s="909"/>
      <c r="H16" s="909"/>
      <c r="I16" s="909"/>
      <c r="J16" s="909"/>
      <c r="K16" s="909"/>
      <c r="L16" s="910"/>
      <c r="M16" s="99"/>
      <c r="N16" s="99"/>
    </row>
    <row r="17" spans="1:14" ht="35.1" customHeight="1" thickBot="1" x14ac:dyDescent="0.2">
      <c r="A17" s="920"/>
      <c r="B17" s="921"/>
      <c r="C17" s="105" t="s">
        <v>389</v>
      </c>
      <c r="D17" s="908"/>
      <c r="E17" s="757"/>
      <c r="F17" s="757"/>
      <c r="G17" s="757"/>
      <c r="H17" s="757"/>
      <c r="I17" s="758"/>
      <c r="J17" s="106" t="s">
        <v>84</v>
      </c>
      <c r="K17" s="305"/>
      <c r="L17" s="306"/>
      <c r="M17" s="99"/>
      <c r="N17" s="99"/>
    </row>
    <row r="18" spans="1:14" ht="18" customHeight="1" thickBot="1" x14ac:dyDescent="0.2">
      <c r="A18" s="920"/>
      <c r="B18" s="921"/>
      <c r="C18" s="107" t="s">
        <v>119</v>
      </c>
      <c r="D18" s="911" t="s">
        <v>85</v>
      </c>
      <c r="E18" s="912"/>
      <c r="F18" s="912"/>
      <c r="G18" s="912"/>
      <c r="H18" s="912"/>
      <c r="I18" s="912"/>
      <c r="J18" s="912"/>
      <c r="K18" s="912"/>
      <c r="L18" s="913"/>
      <c r="M18" s="99"/>
      <c r="N18" s="99"/>
    </row>
    <row r="19" spans="1:14" ht="35.1" customHeight="1" thickBot="1" x14ac:dyDescent="0.2">
      <c r="A19" s="920"/>
      <c r="B19" s="921"/>
      <c r="C19" s="105" t="s">
        <v>390</v>
      </c>
      <c r="D19" s="908"/>
      <c r="E19" s="909"/>
      <c r="F19" s="909"/>
      <c r="G19" s="909"/>
      <c r="H19" s="909"/>
      <c r="I19" s="909"/>
      <c r="J19" s="909"/>
      <c r="K19" s="909"/>
      <c r="L19" s="910"/>
      <c r="M19" s="99"/>
      <c r="N19" s="99"/>
    </row>
    <row r="20" spans="1:14" ht="35.1" customHeight="1" thickBot="1" x14ac:dyDescent="0.2">
      <c r="A20" s="920"/>
      <c r="B20" s="921"/>
      <c r="C20" s="105" t="s">
        <v>391</v>
      </c>
      <c r="D20" s="908"/>
      <c r="E20" s="757"/>
      <c r="F20" s="757"/>
      <c r="G20" s="757"/>
      <c r="H20" s="757"/>
      <c r="I20" s="758"/>
      <c r="J20" s="106" t="s">
        <v>84</v>
      </c>
      <c r="K20" s="305"/>
      <c r="L20" s="306"/>
    </row>
    <row r="21" spans="1:14" ht="18" customHeight="1" x14ac:dyDescent="0.15">
      <c r="A21" s="922"/>
      <c r="B21" s="923"/>
      <c r="C21" s="107" t="s">
        <v>120</v>
      </c>
      <c r="D21" s="924" t="s">
        <v>85</v>
      </c>
      <c r="E21" s="570"/>
      <c r="F21" s="570"/>
      <c r="G21" s="570"/>
      <c r="H21" s="570"/>
      <c r="I21" s="570"/>
      <c r="J21" s="570"/>
      <c r="K21" s="570"/>
      <c r="L21" s="571"/>
    </row>
    <row r="22" spans="1:14" ht="12.75" thickBot="1" x14ac:dyDescent="0.2">
      <c r="A22" s="108"/>
      <c r="B22" s="109"/>
      <c r="C22" s="109"/>
      <c r="D22" s="110"/>
      <c r="E22" s="110"/>
      <c r="F22" s="110"/>
      <c r="G22" s="110"/>
      <c r="H22" s="110"/>
      <c r="I22" s="110"/>
      <c r="J22" s="110"/>
      <c r="K22" s="110"/>
      <c r="L22" s="110"/>
    </row>
    <row r="23" spans="1:14" s="111" customFormat="1" ht="11.25" thickBot="1" x14ac:dyDescent="0.2">
      <c r="A23" s="309" t="s">
        <v>65</v>
      </c>
      <c r="B23" s="113"/>
      <c r="C23" s="111" t="s">
        <v>67</v>
      </c>
      <c r="G23" s="112"/>
    </row>
    <row r="24" spans="1:14" s="111" customFormat="1" ht="10.5" x14ac:dyDescent="0.15">
      <c r="A24" s="114" t="s">
        <v>68</v>
      </c>
      <c r="B24" s="710" t="s">
        <v>435</v>
      </c>
      <c r="C24" s="710"/>
      <c r="D24" s="710"/>
      <c r="E24" s="710"/>
      <c r="F24" s="710"/>
      <c r="G24" s="710"/>
      <c r="H24" s="710"/>
      <c r="I24" s="710"/>
      <c r="J24" s="710"/>
      <c r="K24" s="710"/>
      <c r="L24" s="710"/>
    </row>
    <row r="25" spans="1:14" s="111" customFormat="1" ht="10.5" x14ac:dyDescent="0.15">
      <c r="A25" s="114" t="s">
        <v>70</v>
      </c>
      <c r="B25" s="111" t="s">
        <v>86</v>
      </c>
    </row>
    <row r="26" spans="1:14" s="111" customFormat="1" ht="10.5" x14ac:dyDescent="0.15">
      <c r="A26" s="114"/>
    </row>
    <row r="27" spans="1:14" s="111" customFormat="1" ht="10.5" x14ac:dyDescent="0.15">
      <c r="A27" s="114"/>
    </row>
    <row r="28" spans="1:14" x14ac:dyDescent="0.15">
      <c r="A28" s="108"/>
      <c r="B28" s="109"/>
      <c r="C28" s="109"/>
      <c r="D28" s="110"/>
      <c r="E28" s="110"/>
      <c r="F28" s="110"/>
      <c r="G28" s="110"/>
      <c r="H28" s="110"/>
      <c r="I28" s="110"/>
      <c r="J28" s="110"/>
      <c r="K28" s="110"/>
      <c r="L28" s="110"/>
    </row>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sheetData>
  <sheetProtection sheet="1" objects="1" scenarios="1" selectLockedCells="1"/>
  <mergeCells count="23">
    <mergeCell ref="B24:L24"/>
    <mergeCell ref="D19:L19"/>
    <mergeCell ref="D4:L4"/>
    <mergeCell ref="D13:L13"/>
    <mergeCell ref="D16:L16"/>
    <mergeCell ref="D5:I5"/>
    <mergeCell ref="D8:I8"/>
    <mergeCell ref="A4:B21"/>
    <mergeCell ref="D21:L21"/>
    <mergeCell ref="D20:I20"/>
    <mergeCell ref="D15:L15"/>
    <mergeCell ref="D18:L18"/>
    <mergeCell ref="D17:I17"/>
    <mergeCell ref="A1:B1"/>
    <mergeCell ref="F2:K2"/>
    <mergeCell ref="B3:L3"/>
    <mergeCell ref="D7:L7"/>
    <mergeCell ref="D14:I14"/>
    <mergeCell ref="D6:L6"/>
    <mergeCell ref="D9:L9"/>
    <mergeCell ref="D10:L10"/>
    <mergeCell ref="D12:L12"/>
    <mergeCell ref="D11:I1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D11" sqref="D11:H11"/>
    </sheetView>
  </sheetViews>
  <sheetFormatPr defaultRowHeight="13.5" x14ac:dyDescent="0.15"/>
  <cols>
    <col min="2" max="2" width="7.75" customWidth="1"/>
    <col min="3" max="3" width="14.375" customWidth="1"/>
    <col min="4" max="6" width="5.625" customWidth="1"/>
    <col min="7" max="7" width="11.25" customWidth="1"/>
    <col min="8" max="8" width="5.625" customWidth="1"/>
    <col min="11" max="14" width="5.625" customWidth="1"/>
  </cols>
  <sheetData>
    <row r="1" spans="1:16" ht="14.25" thickBot="1" x14ac:dyDescent="0.2">
      <c r="A1" s="150" t="s">
        <v>437</v>
      </c>
      <c r="B1" s="150"/>
      <c r="C1" s="150"/>
      <c r="D1" s="150"/>
      <c r="E1" s="150"/>
      <c r="F1" s="150"/>
      <c r="G1" s="150"/>
      <c r="H1" s="150"/>
      <c r="I1" s="150"/>
      <c r="J1" s="150"/>
      <c r="K1" s="150"/>
      <c r="L1" s="150"/>
      <c r="M1" s="150"/>
      <c r="N1" s="150"/>
    </row>
    <row r="2" spans="1:16" s="75" customFormat="1" ht="15" thickBot="1" x14ac:dyDescent="0.2">
      <c r="A2" s="73"/>
      <c r="B2" s="73"/>
      <c r="C2" s="73"/>
      <c r="D2" s="73"/>
      <c r="E2" s="73"/>
      <c r="H2" s="963" t="s">
        <v>0</v>
      </c>
      <c r="I2" s="964"/>
      <c r="J2" s="965" t="str">
        <f>'様式-共1-Ⅰ　共通（プラント）'!$G$2</f>
        <v>18091001</v>
      </c>
      <c r="K2" s="966"/>
      <c r="L2" s="966"/>
      <c r="M2" s="967"/>
      <c r="N2" s="77"/>
      <c r="O2" s="73"/>
      <c r="P2" s="73"/>
    </row>
    <row r="3" spans="1:16" s="75" customFormat="1" ht="42" customHeight="1" thickBot="1" x14ac:dyDescent="0.2">
      <c r="A3" s="968" t="s">
        <v>111</v>
      </c>
      <c r="B3" s="968"/>
      <c r="C3" s="968"/>
      <c r="D3" s="968"/>
      <c r="E3" s="968"/>
      <c r="F3" s="968"/>
      <c r="G3" s="968"/>
      <c r="H3" s="968"/>
      <c r="I3" s="968"/>
      <c r="J3" s="968"/>
      <c r="K3" s="968"/>
      <c r="L3" s="968"/>
      <c r="M3" s="968"/>
      <c r="N3" s="968"/>
      <c r="O3" s="73"/>
      <c r="P3" s="73"/>
    </row>
    <row r="4" spans="1:16" s="146" customFormat="1" ht="18" customHeight="1" thickBot="1" x14ac:dyDescent="0.2">
      <c r="A4" s="151" t="s">
        <v>2</v>
      </c>
      <c r="B4" s="969" t="str">
        <f>'様式-共1-Ⅰ　共通（プラント）'!$B$7</f>
        <v>地下鉄南北線カテナリー電車線路設備更新工事（泉中央方その２）</v>
      </c>
      <c r="C4" s="970"/>
      <c r="D4" s="970"/>
      <c r="E4" s="970"/>
      <c r="F4" s="970"/>
      <c r="G4" s="970"/>
      <c r="H4" s="970"/>
      <c r="I4" s="970"/>
      <c r="J4" s="970"/>
      <c r="K4" s="970"/>
      <c r="L4" s="970"/>
      <c r="M4" s="970"/>
      <c r="N4" s="971"/>
    </row>
    <row r="5" spans="1:16" ht="12.75" customHeight="1" x14ac:dyDescent="0.15">
      <c r="A5" s="150"/>
      <c r="B5" s="150"/>
      <c r="C5" s="150"/>
      <c r="D5" s="150"/>
      <c r="E5" s="150"/>
      <c r="F5" s="150"/>
      <c r="G5" s="150"/>
      <c r="H5" s="150"/>
      <c r="I5" s="150"/>
      <c r="J5" s="150"/>
      <c r="K5" s="150"/>
      <c r="L5" s="150"/>
      <c r="M5" s="150"/>
      <c r="N5" s="150"/>
    </row>
    <row r="6" spans="1:16" ht="12.75" customHeight="1" thickBot="1" x14ac:dyDescent="0.2">
      <c r="A6" s="150"/>
      <c r="B6" s="150"/>
      <c r="C6" s="150"/>
      <c r="D6" s="150"/>
      <c r="E6" s="150"/>
      <c r="F6" s="150"/>
      <c r="G6" s="150"/>
      <c r="H6" s="150"/>
      <c r="I6" s="150"/>
      <c r="J6" s="150"/>
      <c r="K6" s="150"/>
      <c r="L6" s="150"/>
      <c r="M6" s="150"/>
      <c r="N6" s="150"/>
    </row>
    <row r="7" spans="1:16" ht="18" customHeight="1" x14ac:dyDescent="0.15">
      <c r="A7" s="932">
        <v>1</v>
      </c>
      <c r="B7" s="944" t="s">
        <v>93</v>
      </c>
      <c r="C7" s="945"/>
      <c r="D7" s="945"/>
      <c r="E7" s="945"/>
      <c r="F7" s="945"/>
      <c r="G7" s="945"/>
      <c r="H7" s="946"/>
      <c r="I7" s="950" t="s">
        <v>87</v>
      </c>
      <c r="J7" s="932"/>
      <c r="K7" s="944"/>
      <c r="L7" s="945"/>
      <c r="M7" s="945"/>
      <c r="N7" s="946"/>
    </row>
    <row r="8" spans="1:16" ht="18" customHeight="1" thickBot="1" x14ac:dyDescent="0.2">
      <c r="A8" s="932"/>
      <c r="B8" s="947"/>
      <c r="C8" s="948"/>
      <c r="D8" s="948"/>
      <c r="E8" s="948"/>
      <c r="F8" s="948"/>
      <c r="G8" s="948"/>
      <c r="H8" s="949"/>
      <c r="I8" s="950"/>
      <c r="J8" s="932"/>
      <c r="K8" s="947"/>
      <c r="L8" s="948"/>
      <c r="M8" s="948"/>
      <c r="N8" s="949"/>
    </row>
    <row r="9" spans="1:16" ht="18" customHeight="1" thickBot="1" x14ac:dyDescent="0.2">
      <c r="A9" s="927"/>
      <c r="B9" s="951" t="s">
        <v>94</v>
      </c>
      <c r="C9" s="952"/>
      <c r="D9" s="939"/>
      <c r="E9" s="940"/>
      <c r="F9" s="940"/>
      <c r="G9" s="940"/>
      <c r="H9" s="953"/>
      <c r="I9" s="958" t="s">
        <v>88</v>
      </c>
      <c r="J9" s="959"/>
      <c r="K9" s="955"/>
      <c r="L9" s="956"/>
      <c r="M9" s="956"/>
      <c r="N9" s="957"/>
    </row>
    <row r="10" spans="1:16" ht="18" customHeight="1" thickBot="1" x14ac:dyDescent="0.2">
      <c r="A10" s="927"/>
      <c r="B10" s="932" t="s">
        <v>393</v>
      </c>
      <c r="C10" s="933"/>
      <c r="D10" s="939"/>
      <c r="E10" s="940"/>
      <c r="F10" s="940"/>
      <c r="G10" s="940"/>
      <c r="H10" s="953"/>
      <c r="I10" s="958" t="s">
        <v>133</v>
      </c>
      <c r="J10" s="959"/>
      <c r="K10" s="960"/>
      <c r="L10" s="961"/>
      <c r="M10" s="961"/>
      <c r="N10" s="962"/>
    </row>
    <row r="11" spans="1:16" ht="18" customHeight="1" thickBot="1" x14ac:dyDescent="0.2">
      <c r="A11" s="927"/>
      <c r="B11" s="932" t="s">
        <v>95</v>
      </c>
      <c r="C11" s="933"/>
      <c r="D11" s="934"/>
      <c r="E11" s="935"/>
      <c r="F11" s="935"/>
      <c r="G11" s="935"/>
      <c r="H11" s="936"/>
      <c r="I11" s="937" t="s">
        <v>97</v>
      </c>
      <c r="J11" s="938"/>
      <c r="K11" s="934"/>
      <c r="L11" s="935"/>
      <c r="M11" s="935"/>
      <c r="N11" s="936"/>
    </row>
    <row r="12" spans="1:16" ht="18" customHeight="1" thickBot="1" x14ac:dyDescent="0.2">
      <c r="A12" s="927"/>
      <c r="B12" s="932" t="s">
        <v>96</v>
      </c>
      <c r="C12" s="933"/>
      <c r="D12" s="939" t="s">
        <v>98</v>
      </c>
      <c r="E12" s="940"/>
      <c r="F12" s="940"/>
      <c r="G12" s="941"/>
      <c r="H12" s="942" t="s">
        <v>121</v>
      </c>
      <c r="I12" s="943"/>
      <c r="J12" s="954" t="s">
        <v>98</v>
      </c>
      <c r="K12" s="940"/>
      <c r="L12" s="940"/>
      <c r="M12" s="940"/>
      <c r="N12" s="953"/>
    </row>
    <row r="13" spans="1:16" ht="18" customHeight="1" x14ac:dyDescent="0.15">
      <c r="A13" s="932">
        <v>2</v>
      </c>
      <c r="B13" s="944" t="s">
        <v>93</v>
      </c>
      <c r="C13" s="945"/>
      <c r="D13" s="945"/>
      <c r="E13" s="945"/>
      <c r="F13" s="945"/>
      <c r="G13" s="945"/>
      <c r="H13" s="946"/>
      <c r="I13" s="950" t="s">
        <v>87</v>
      </c>
      <c r="J13" s="932"/>
      <c r="K13" s="944"/>
      <c r="L13" s="945"/>
      <c r="M13" s="945"/>
      <c r="N13" s="946"/>
    </row>
    <row r="14" spans="1:16" ht="18" customHeight="1" thickBot="1" x14ac:dyDescent="0.2">
      <c r="A14" s="932"/>
      <c r="B14" s="947"/>
      <c r="C14" s="948"/>
      <c r="D14" s="948"/>
      <c r="E14" s="948"/>
      <c r="F14" s="948"/>
      <c r="G14" s="948"/>
      <c r="H14" s="949"/>
      <c r="I14" s="950"/>
      <c r="J14" s="932"/>
      <c r="K14" s="947"/>
      <c r="L14" s="948"/>
      <c r="M14" s="948"/>
      <c r="N14" s="949"/>
    </row>
    <row r="15" spans="1:16" ht="18" customHeight="1" thickBot="1" x14ac:dyDescent="0.2">
      <c r="A15" s="927"/>
      <c r="B15" s="951" t="s">
        <v>94</v>
      </c>
      <c r="C15" s="952"/>
      <c r="D15" s="939"/>
      <c r="E15" s="940"/>
      <c r="F15" s="940"/>
      <c r="G15" s="940"/>
      <c r="H15" s="953"/>
      <c r="I15" s="950" t="s">
        <v>88</v>
      </c>
      <c r="J15" s="932"/>
      <c r="K15" s="955"/>
      <c r="L15" s="956"/>
      <c r="M15" s="956"/>
      <c r="N15" s="957"/>
    </row>
    <row r="16" spans="1:16" ht="18" customHeight="1" thickBot="1" x14ac:dyDescent="0.2">
      <c r="A16" s="927"/>
      <c r="B16" s="932" t="s">
        <v>393</v>
      </c>
      <c r="C16" s="933"/>
      <c r="D16" s="939"/>
      <c r="E16" s="940"/>
      <c r="F16" s="940"/>
      <c r="G16" s="940"/>
      <c r="H16" s="953"/>
      <c r="I16" s="958" t="s">
        <v>133</v>
      </c>
      <c r="J16" s="959"/>
      <c r="K16" s="960"/>
      <c r="L16" s="961"/>
      <c r="M16" s="961"/>
      <c r="N16" s="962"/>
    </row>
    <row r="17" spans="1:14" ht="18" customHeight="1" thickBot="1" x14ac:dyDescent="0.2">
      <c r="A17" s="927"/>
      <c r="B17" s="932" t="s">
        <v>95</v>
      </c>
      <c r="C17" s="933"/>
      <c r="D17" s="934"/>
      <c r="E17" s="935"/>
      <c r="F17" s="935"/>
      <c r="G17" s="935"/>
      <c r="H17" s="936"/>
      <c r="I17" s="937" t="s">
        <v>97</v>
      </c>
      <c r="J17" s="938"/>
      <c r="K17" s="934"/>
      <c r="L17" s="935"/>
      <c r="M17" s="935"/>
      <c r="N17" s="936"/>
    </row>
    <row r="18" spans="1:14" ht="18" customHeight="1" thickBot="1" x14ac:dyDescent="0.2">
      <c r="A18" s="927"/>
      <c r="B18" s="932" t="s">
        <v>96</v>
      </c>
      <c r="C18" s="933"/>
      <c r="D18" s="939" t="s">
        <v>98</v>
      </c>
      <c r="E18" s="940"/>
      <c r="F18" s="940"/>
      <c r="G18" s="941"/>
      <c r="H18" s="942" t="s">
        <v>121</v>
      </c>
      <c r="I18" s="943"/>
      <c r="J18" s="954" t="s">
        <v>98</v>
      </c>
      <c r="K18" s="940"/>
      <c r="L18" s="940"/>
      <c r="M18" s="940"/>
      <c r="N18" s="953"/>
    </row>
    <row r="19" spans="1:14" ht="18" customHeight="1" x14ac:dyDescent="0.15">
      <c r="A19" s="932">
        <v>3</v>
      </c>
      <c r="B19" s="944" t="s">
        <v>93</v>
      </c>
      <c r="C19" s="945"/>
      <c r="D19" s="945"/>
      <c r="E19" s="945"/>
      <c r="F19" s="945"/>
      <c r="G19" s="945"/>
      <c r="H19" s="946"/>
      <c r="I19" s="950" t="s">
        <v>87</v>
      </c>
      <c r="J19" s="932"/>
      <c r="K19" s="944"/>
      <c r="L19" s="945"/>
      <c r="M19" s="945"/>
      <c r="N19" s="946"/>
    </row>
    <row r="20" spans="1:14" ht="18" customHeight="1" thickBot="1" x14ac:dyDescent="0.2">
      <c r="A20" s="932"/>
      <c r="B20" s="947"/>
      <c r="C20" s="948"/>
      <c r="D20" s="948"/>
      <c r="E20" s="948"/>
      <c r="F20" s="948"/>
      <c r="G20" s="948"/>
      <c r="H20" s="949"/>
      <c r="I20" s="950"/>
      <c r="J20" s="932"/>
      <c r="K20" s="947"/>
      <c r="L20" s="948"/>
      <c r="M20" s="948"/>
      <c r="N20" s="949"/>
    </row>
    <row r="21" spans="1:14" ht="18" customHeight="1" thickBot="1" x14ac:dyDescent="0.2">
      <c r="A21" s="927"/>
      <c r="B21" s="951" t="s">
        <v>94</v>
      </c>
      <c r="C21" s="952"/>
      <c r="D21" s="939"/>
      <c r="E21" s="940"/>
      <c r="F21" s="940"/>
      <c r="G21" s="940"/>
      <c r="H21" s="953"/>
      <c r="I21" s="950" t="s">
        <v>88</v>
      </c>
      <c r="J21" s="932"/>
      <c r="K21" s="955"/>
      <c r="L21" s="956"/>
      <c r="M21" s="956"/>
      <c r="N21" s="957"/>
    </row>
    <row r="22" spans="1:14" ht="18" customHeight="1" thickBot="1" x14ac:dyDescent="0.2">
      <c r="A22" s="927"/>
      <c r="B22" s="932" t="s">
        <v>393</v>
      </c>
      <c r="C22" s="933"/>
      <c r="D22" s="939"/>
      <c r="E22" s="940"/>
      <c r="F22" s="940"/>
      <c r="G22" s="940"/>
      <c r="H22" s="953"/>
      <c r="I22" s="958" t="s">
        <v>133</v>
      </c>
      <c r="J22" s="959"/>
      <c r="K22" s="960"/>
      <c r="L22" s="961"/>
      <c r="M22" s="961"/>
      <c r="N22" s="962"/>
    </row>
    <row r="23" spans="1:14" ht="18" customHeight="1" thickBot="1" x14ac:dyDescent="0.2">
      <c r="A23" s="927"/>
      <c r="B23" s="932" t="s">
        <v>95</v>
      </c>
      <c r="C23" s="933"/>
      <c r="D23" s="934"/>
      <c r="E23" s="935"/>
      <c r="F23" s="935"/>
      <c r="G23" s="935"/>
      <c r="H23" s="936"/>
      <c r="I23" s="937" t="s">
        <v>97</v>
      </c>
      <c r="J23" s="938"/>
      <c r="K23" s="934"/>
      <c r="L23" s="935"/>
      <c r="M23" s="935"/>
      <c r="N23" s="936"/>
    </row>
    <row r="24" spans="1:14" ht="18" customHeight="1" thickBot="1" x14ac:dyDescent="0.2">
      <c r="A24" s="927"/>
      <c r="B24" s="932" t="s">
        <v>96</v>
      </c>
      <c r="C24" s="933"/>
      <c r="D24" s="939" t="s">
        <v>98</v>
      </c>
      <c r="E24" s="940"/>
      <c r="F24" s="940"/>
      <c r="G24" s="941"/>
      <c r="H24" s="942" t="s">
        <v>121</v>
      </c>
      <c r="I24" s="943"/>
      <c r="J24" s="954" t="s">
        <v>98</v>
      </c>
      <c r="K24" s="940"/>
      <c r="L24" s="940"/>
      <c r="M24" s="940"/>
      <c r="N24" s="953"/>
    </row>
    <row r="25" spans="1:14" ht="18" customHeight="1" x14ac:dyDescent="0.15">
      <c r="A25" s="932">
        <v>4</v>
      </c>
      <c r="B25" s="944" t="s">
        <v>93</v>
      </c>
      <c r="C25" s="945"/>
      <c r="D25" s="945"/>
      <c r="E25" s="945"/>
      <c r="F25" s="945"/>
      <c r="G25" s="945"/>
      <c r="H25" s="946"/>
      <c r="I25" s="950" t="s">
        <v>87</v>
      </c>
      <c r="J25" s="932"/>
      <c r="K25" s="944"/>
      <c r="L25" s="945"/>
      <c r="M25" s="945"/>
      <c r="N25" s="946"/>
    </row>
    <row r="26" spans="1:14" ht="18" customHeight="1" thickBot="1" x14ac:dyDescent="0.2">
      <c r="A26" s="932"/>
      <c r="B26" s="947"/>
      <c r="C26" s="948"/>
      <c r="D26" s="948"/>
      <c r="E26" s="948"/>
      <c r="F26" s="948"/>
      <c r="G26" s="948"/>
      <c r="H26" s="949"/>
      <c r="I26" s="950"/>
      <c r="J26" s="932"/>
      <c r="K26" s="947"/>
      <c r="L26" s="948"/>
      <c r="M26" s="948"/>
      <c r="N26" s="949"/>
    </row>
    <row r="27" spans="1:14" ht="18" customHeight="1" thickBot="1" x14ac:dyDescent="0.2">
      <c r="A27" s="927"/>
      <c r="B27" s="951" t="s">
        <v>94</v>
      </c>
      <c r="C27" s="952"/>
      <c r="D27" s="939"/>
      <c r="E27" s="940"/>
      <c r="F27" s="940"/>
      <c r="G27" s="940"/>
      <c r="H27" s="953"/>
      <c r="I27" s="950" t="s">
        <v>88</v>
      </c>
      <c r="J27" s="932"/>
      <c r="K27" s="955"/>
      <c r="L27" s="956"/>
      <c r="M27" s="956"/>
      <c r="N27" s="957"/>
    </row>
    <row r="28" spans="1:14" ht="18" customHeight="1" thickBot="1" x14ac:dyDescent="0.2">
      <c r="A28" s="927"/>
      <c r="B28" s="932" t="s">
        <v>393</v>
      </c>
      <c r="C28" s="933"/>
      <c r="D28" s="939"/>
      <c r="E28" s="940"/>
      <c r="F28" s="940"/>
      <c r="G28" s="940"/>
      <c r="H28" s="953"/>
      <c r="I28" s="958" t="s">
        <v>133</v>
      </c>
      <c r="J28" s="959"/>
      <c r="K28" s="960"/>
      <c r="L28" s="961"/>
      <c r="M28" s="961"/>
      <c r="N28" s="962"/>
    </row>
    <row r="29" spans="1:14" ht="18" customHeight="1" thickBot="1" x14ac:dyDescent="0.2">
      <c r="A29" s="927"/>
      <c r="B29" s="932" t="s">
        <v>95</v>
      </c>
      <c r="C29" s="933"/>
      <c r="D29" s="934"/>
      <c r="E29" s="935"/>
      <c r="F29" s="935"/>
      <c r="G29" s="935"/>
      <c r="H29" s="936"/>
      <c r="I29" s="937" t="s">
        <v>97</v>
      </c>
      <c r="J29" s="938"/>
      <c r="K29" s="934"/>
      <c r="L29" s="935"/>
      <c r="M29" s="935"/>
      <c r="N29" s="936"/>
    </row>
    <row r="30" spans="1:14" ht="18" customHeight="1" thickBot="1" x14ac:dyDescent="0.2">
      <c r="A30" s="927"/>
      <c r="B30" s="932" t="s">
        <v>96</v>
      </c>
      <c r="C30" s="933"/>
      <c r="D30" s="939" t="s">
        <v>98</v>
      </c>
      <c r="E30" s="940"/>
      <c r="F30" s="940"/>
      <c r="G30" s="941"/>
      <c r="H30" s="942" t="s">
        <v>121</v>
      </c>
      <c r="I30" s="943"/>
      <c r="J30" s="954" t="s">
        <v>98</v>
      </c>
      <c r="K30" s="940"/>
      <c r="L30" s="940"/>
      <c r="M30" s="940"/>
      <c r="N30" s="953"/>
    </row>
    <row r="31" spans="1:14" ht="18" customHeight="1" x14ac:dyDescent="0.15">
      <c r="A31" s="932">
        <v>5</v>
      </c>
      <c r="B31" s="944" t="s">
        <v>396</v>
      </c>
      <c r="C31" s="945"/>
      <c r="D31" s="945"/>
      <c r="E31" s="945"/>
      <c r="F31" s="945"/>
      <c r="G31" s="945"/>
      <c r="H31" s="946"/>
      <c r="I31" s="950" t="s">
        <v>87</v>
      </c>
      <c r="J31" s="932"/>
      <c r="K31" s="944"/>
      <c r="L31" s="945"/>
      <c r="M31" s="945"/>
      <c r="N31" s="946"/>
    </row>
    <row r="32" spans="1:14" ht="18" customHeight="1" thickBot="1" x14ac:dyDescent="0.2">
      <c r="A32" s="932"/>
      <c r="B32" s="947"/>
      <c r="C32" s="948"/>
      <c r="D32" s="948"/>
      <c r="E32" s="948"/>
      <c r="F32" s="948"/>
      <c r="G32" s="948"/>
      <c r="H32" s="949"/>
      <c r="I32" s="950"/>
      <c r="J32" s="932"/>
      <c r="K32" s="947"/>
      <c r="L32" s="948"/>
      <c r="M32" s="948"/>
      <c r="N32" s="949"/>
    </row>
    <row r="33" spans="1:14" ht="18" customHeight="1" thickBot="1" x14ac:dyDescent="0.2">
      <c r="A33" s="927"/>
      <c r="B33" s="951" t="s">
        <v>94</v>
      </c>
      <c r="C33" s="952"/>
      <c r="D33" s="939"/>
      <c r="E33" s="940"/>
      <c r="F33" s="940"/>
      <c r="G33" s="940"/>
      <c r="H33" s="953"/>
      <c r="I33" s="950" t="s">
        <v>88</v>
      </c>
      <c r="J33" s="932"/>
      <c r="K33" s="955"/>
      <c r="L33" s="956"/>
      <c r="M33" s="956"/>
      <c r="N33" s="957"/>
    </row>
    <row r="34" spans="1:14" ht="18" customHeight="1" thickBot="1" x14ac:dyDescent="0.2">
      <c r="A34" s="927"/>
      <c r="B34" s="932" t="s">
        <v>393</v>
      </c>
      <c r="C34" s="933"/>
      <c r="D34" s="939"/>
      <c r="E34" s="940"/>
      <c r="F34" s="940"/>
      <c r="G34" s="940"/>
      <c r="H34" s="953"/>
      <c r="I34" s="958" t="s">
        <v>133</v>
      </c>
      <c r="J34" s="959"/>
      <c r="K34" s="960"/>
      <c r="L34" s="961"/>
      <c r="M34" s="961"/>
      <c r="N34" s="962"/>
    </row>
    <row r="35" spans="1:14" ht="18" customHeight="1" thickBot="1" x14ac:dyDescent="0.2">
      <c r="A35" s="927"/>
      <c r="B35" s="932" t="s">
        <v>95</v>
      </c>
      <c r="C35" s="933"/>
      <c r="D35" s="934"/>
      <c r="E35" s="935"/>
      <c r="F35" s="935"/>
      <c r="G35" s="935"/>
      <c r="H35" s="936"/>
      <c r="I35" s="937" t="s">
        <v>97</v>
      </c>
      <c r="J35" s="938"/>
      <c r="K35" s="934"/>
      <c r="L35" s="935"/>
      <c r="M35" s="935"/>
      <c r="N35" s="936"/>
    </row>
    <row r="36" spans="1:14" ht="18" customHeight="1" thickBot="1" x14ac:dyDescent="0.2">
      <c r="A36" s="927"/>
      <c r="B36" s="932" t="s">
        <v>96</v>
      </c>
      <c r="C36" s="933"/>
      <c r="D36" s="939" t="s">
        <v>98</v>
      </c>
      <c r="E36" s="940"/>
      <c r="F36" s="940"/>
      <c r="G36" s="941"/>
      <c r="H36" s="942" t="s">
        <v>121</v>
      </c>
      <c r="I36" s="943"/>
      <c r="J36" s="954" t="s">
        <v>98</v>
      </c>
      <c r="K36" s="940"/>
      <c r="L36" s="940"/>
      <c r="M36" s="940"/>
      <c r="N36" s="953"/>
    </row>
    <row r="37" spans="1:14" ht="8.25" customHeight="1" x14ac:dyDescent="0.15">
      <c r="A37" s="152"/>
      <c r="B37" s="152"/>
      <c r="C37" s="152"/>
      <c r="D37" s="239"/>
      <c r="E37" s="239"/>
      <c r="F37" s="239"/>
      <c r="G37" s="239"/>
      <c r="H37" s="239"/>
      <c r="I37" s="239"/>
      <c r="J37" s="239"/>
      <c r="K37" s="239"/>
      <c r="L37" s="239"/>
      <c r="M37" s="152"/>
      <c r="N37" s="152"/>
    </row>
    <row r="38" spans="1:14" s="102" customFormat="1" ht="18" customHeight="1" x14ac:dyDescent="0.15">
      <c r="A38" s="927" t="s">
        <v>122</v>
      </c>
      <c r="B38" s="927"/>
      <c r="C38" s="927"/>
      <c r="D38" s="928" t="s">
        <v>123</v>
      </c>
      <c r="E38" s="928"/>
      <c r="F38" s="928"/>
      <c r="G38" s="928"/>
      <c r="H38" s="928"/>
      <c r="I38" s="928"/>
      <c r="J38" s="928"/>
      <c r="K38" s="928"/>
      <c r="L38" s="929" t="s">
        <v>124</v>
      </c>
      <c r="M38" s="930"/>
      <c r="N38" s="931"/>
    </row>
    <row r="39" spans="1:14" ht="14.25" thickBot="1" x14ac:dyDescent="0.2">
      <c r="A39" s="150"/>
      <c r="B39" s="150"/>
      <c r="C39" s="150"/>
      <c r="D39" s="150"/>
      <c r="E39" s="150"/>
      <c r="F39" s="150"/>
      <c r="G39" s="150"/>
      <c r="H39" s="150"/>
      <c r="I39" s="150"/>
      <c r="J39" s="150"/>
      <c r="K39" s="150"/>
      <c r="L39" s="150"/>
      <c r="M39" s="150"/>
      <c r="N39" s="150"/>
    </row>
    <row r="40" spans="1:14" s="130" customFormat="1" ht="15.75" customHeight="1" thickBot="1" x14ac:dyDescent="0.2">
      <c r="A40" s="143" t="s">
        <v>65</v>
      </c>
      <c r="B40" s="144"/>
      <c r="C40" s="145" t="s">
        <v>394</v>
      </c>
      <c r="D40" s="153"/>
      <c r="E40" s="145"/>
      <c r="F40" s="145"/>
      <c r="G40" s="153"/>
      <c r="H40" s="153"/>
      <c r="I40" s="153"/>
      <c r="J40" s="153"/>
      <c r="K40" s="153"/>
      <c r="L40" s="153"/>
      <c r="M40" s="153"/>
      <c r="N40" s="153"/>
    </row>
    <row r="41" spans="1:14" s="130" customFormat="1" ht="15.75" customHeight="1" x14ac:dyDescent="0.15">
      <c r="A41" s="154" t="s">
        <v>68</v>
      </c>
      <c r="B41" s="155" t="s">
        <v>125</v>
      </c>
      <c r="C41" s="153"/>
      <c r="D41" s="153"/>
      <c r="E41" s="153"/>
      <c r="F41" s="153"/>
      <c r="G41" s="153"/>
      <c r="H41" s="153"/>
      <c r="I41" s="153"/>
      <c r="J41" s="153"/>
      <c r="K41" s="153"/>
      <c r="L41" s="153"/>
      <c r="M41" s="153"/>
      <c r="N41" s="153"/>
    </row>
    <row r="42" spans="1:14" s="130" customFormat="1" ht="15.75" customHeight="1" x14ac:dyDescent="0.15">
      <c r="A42" s="154"/>
      <c r="B42" s="155" t="s">
        <v>126</v>
      </c>
      <c r="C42" s="153"/>
      <c r="D42" s="153"/>
      <c r="E42" s="153"/>
      <c r="F42" s="153"/>
      <c r="G42" s="153"/>
      <c r="H42" s="153"/>
      <c r="I42" s="153"/>
      <c r="J42" s="153"/>
      <c r="K42" s="153"/>
      <c r="L42" s="153"/>
      <c r="M42" s="153"/>
      <c r="N42" s="153"/>
    </row>
    <row r="43" spans="1:14" s="130" customFormat="1" ht="15.75" customHeight="1" x14ac:dyDescent="0.15">
      <c r="A43" s="154" t="s">
        <v>70</v>
      </c>
      <c r="B43" s="153" t="s">
        <v>99</v>
      </c>
      <c r="C43" s="153"/>
      <c r="D43" s="153"/>
      <c r="E43" s="153"/>
      <c r="F43" s="153"/>
      <c r="G43" s="153"/>
      <c r="H43" s="153"/>
      <c r="I43" s="153"/>
      <c r="J43" s="153"/>
      <c r="K43" s="153"/>
      <c r="L43" s="153"/>
      <c r="M43" s="153"/>
      <c r="N43" s="153"/>
    </row>
    <row r="44" spans="1:14" s="130" customFormat="1" ht="15.75" customHeight="1" x14ac:dyDescent="0.15">
      <c r="A44" s="154" t="s">
        <v>100</v>
      </c>
      <c r="B44" s="156" t="s">
        <v>395</v>
      </c>
      <c r="C44" s="153"/>
      <c r="D44" s="153"/>
      <c r="E44" s="153"/>
      <c r="F44" s="153"/>
      <c r="G44" s="153"/>
      <c r="H44" s="153"/>
      <c r="I44" s="153"/>
      <c r="J44" s="153"/>
      <c r="K44" s="153"/>
      <c r="L44" s="153"/>
      <c r="M44" s="153"/>
      <c r="N44" s="153"/>
    </row>
    <row r="45" spans="1:14" x14ac:dyDescent="0.15">
      <c r="A45" s="157"/>
      <c r="B45" s="150"/>
      <c r="C45" s="157"/>
      <c r="D45" s="157"/>
      <c r="E45" s="157"/>
      <c r="F45" s="157"/>
      <c r="G45" s="157"/>
      <c r="H45" s="157"/>
      <c r="I45" s="157"/>
      <c r="J45" s="157"/>
      <c r="K45" s="157"/>
      <c r="L45" s="157"/>
      <c r="M45" s="150"/>
      <c r="N45" s="150"/>
    </row>
    <row r="46" spans="1:14" x14ac:dyDescent="0.15">
      <c r="A46" s="120"/>
      <c r="B46" s="120"/>
      <c r="C46" s="120"/>
      <c r="D46" s="120"/>
      <c r="E46" s="120"/>
      <c r="F46" s="120"/>
      <c r="G46" s="120"/>
      <c r="H46" s="120"/>
      <c r="I46" s="120"/>
      <c r="J46" s="120"/>
      <c r="K46" s="120"/>
      <c r="L46" s="120"/>
    </row>
    <row r="47" spans="1:14" x14ac:dyDescent="0.15">
      <c r="A47" s="120"/>
      <c r="B47" s="120"/>
      <c r="C47" s="120"/>
      <c r="D47" s="120"/>
      <c r="E47" s="120"/>
      <c r="F47" s="120"/>
      <c r="G47" s="120"/>
      <c r="H47" s="120"/>
      <c r="I47" s="120"/>
      <c r="J47" s="120"/>
      <c r="K47" s="120"/>
      <c r="L47" s="120"/>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共通（プラント）</vt:lpstr>
      <vt:lpstr>様式-共2（地域実績以外）</vt:lpstr>
      <vt:lpstr>様式-共3（地域実績以外）</vt:lpstr>
      <vt:lpstr>様式-共4（Ⅰプラント）</vt:lpstr>
      <vt:lpstr>様式-共5（東日本大震災対応）</vt:lpstr>
      <vt:lpstr>様式-共6（登録基幹技能者）</vt:lpstr>
      <vt:lpstr>'様式-共1-Ⅰ　共通（プラント）'!Print_Area</vt:lpstr>
      <vt:lpstr>'様式-共2（地域実績以外）'!Print_Area</vt:lpstr>
      <vt:lpstr>'様式-共3（地域実績以外）'!Print_Area</vt:lpstr>
      <vt:lpstr>'様式-共4（Ⅰプラント）'!Print_Area</vt:lpstr>
      <vt:lpstr>'様式-共5（東日本大震災対応）'!Print_Area</vt:lpstr>
      <vt:lpstr>'様式-共6（登録基幹技能者）'!Print_Area</vt:lpstr>
      <vt:lpstr>'様式-共1-Ⅰ　共通（プラント）'!Print_Titles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計画係</cp:lastModifiedBy>
  <cp:lastPrinted>2017-06-26T06:10:50Z</cp:lastPrinted>
  <dcterms:created xsi:type="dcterms:W3CDTF">2010-05-27T06:44:32Z</dcterms:created>
  <dcterms:modified xsi:type="dcterms:W3CDTF">2018-09-19T02:32:10Z</dcterms:modified>
</cp:coreProperties>
</file>