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D1\shisetsu0\X501各種委員会・各種協会関係書（第4種1年）\総合評価委員会\H29年度\10_委員会\第4回_落札者決定基準_8月10日持込案件(＋第1回技事審)\03_結果報告\財務課送付\"/>
    </mc:Choice>
  </mc:AlternateContent>
  <bookViews>
    <workbookView xWindow="360" yWindow="75" windowWidth="14220" windowHeight="9630" tabRatio="907"/>
  </bookViews>
  <sheets>
    <sheet name="様式-共1-Ⅰ(プラント)" sheetId="23" r:id="rId1"/>
    <sheet name="様式-共2（地域実績以外）" sheetId="15" r:id="rId2"/>
    <sheet name="様式-共3（地域実績以外）" sheetId="11" r:id="rId3"/>
    <sheet name="様式-共4（Ⅰプラント）" sheetId="21" r:id="rId4"/>
    <sheet name="様式-共5" sheetId="6" r:id="rId5"/>
    <sheet name="様式-共6" sheetId="14" r:id="rId6"/>
  </sheets>
  <definedNames>
    <definedName name="_xlnm._FilterDatabase" localSheetId="0" hidden="1">'様式-共1-Ⅰ(プラント)'!#REF!</definedName>
    <definedName name="_xlnm.Print_Area" localSheetId="0">'様式-共1-Ⅰ(プラント)'!$A$1:$M$52</definedName>
    <definedName name="_xlnm.Print_Area" localSheetId="1">'様式-共2（地域実績以外）'!$A$1:$O$69</definedName>
    <definedName name="_xlnm.Print_Area" localSheetId="2">'様式-共3（地域実績以外）'!$A$1:$M$45</definedName>
    <definedName name="_xlnm.Print_Area" localSheetId="3">'様式-共4（Ⅰプラント）'!$A$1:$O$67</definedName>
    <definedName name="_xlnm.Print_Area" localSheetId="4">'様式-共5'!$A$1:$L$28</definedName>
    <definedName name="_xlnm.Print_Area" localSheetId="5">'様式-共6'!$A$1:$N$44</definedName>
    <definedName name="_xlnm.Print_Titles" localSheetId="0">'様式-共1-Ⅰ(プラント)'!$1:$7</definedName>
  </definedNames>
  <calcPr calcId="152511"/>
</workbook>
</file>

<file path=xl/calcChain.xml><?xml version="1.0" encoding="utf-8"?>
<calcChain xmlns="http://schemas.openxmlformats.org/spreadsheetml/2006/main">
  <c r="I3" i="15" l="1"/>
  <c r="B4" i="14"/>
  <c r="J2" i="14" l="1"/>
  <c r="F2" i="6"/>
  <c r="I2" i="21"/>
  <c r="G2" i="11"/>
  <c r="D44" i="23" l="1"/>
  <c r="D39" i="23"/>
  <c r="E38" i="23"/>
  <c r="H37" i="23"/>
  <c r="J37" i="23" s="1"/>
  <c r="K37" i="23" s="1"/>
  <c r="H36" i="23"/>
  <c r="J36" i="23" s="1"/>
  <c r="K36" i="23" s="1"/>
  <c r="J35" i="23"/>
  <c r="K35" i="23" s="1"/>
  <c r="H35" i="23"/>
  <c r="E34" i="23"/>
  <c r="H33" i="23"/>
  <c r="J33" i="23" s="1"/>
  <c r="K33" i="23" s="1"/>
  <c r="H32" i="23"/>
  <c r="J32" i="23" s="1"/>
  <c r="K32" i="23" s="1"/>
  <c r="H28" i="23"/>
  <c r="J28" i="23" s="1"/>
  <c r="K28" i="23" s="1"/>
  <c r="J27" i="23"/>
  <c r="K27" i="23" s="1"/>
  <c r="H27" i="23"/>
  <c r="H26" i="23"/>
  <c r="J26" i="23" s="1"/>
  <c r="K26" i="23" s="1"/>
  <c r="H24" i="23"/>
  <c r="J24" i="23" s="1"/>
  <c r="K24" i="23" s="1"/>
  <c r="E23" i="23"/>
  <c r="H21" i="23"/>
  <c r="J21" i="23" s="1"/>
  <c r="K21" i="23" s="1"/>
  <c r="H20" i="23"/>
  <c r="J20" i="23" s="1"/>
  <c r="K20" i="23" s="1"/>
  <c r="H19" i="23"/>
  <c r="J19" i="23" s="1"/>
  <c r="K19" i="23" s="1"/>
  <c r="J18" i="23"/>
  <c r="K18" i="23" s="1"/>
  <c r="H18" i="23"/>
  <c r="H17" i="23"/>
  <c r="J17" i="23" s="1"/>
  <c r="K17" i="23" s="1"/>
  <c r="E16" i="23"/>
  <c r="J15" i="23"/>
  <c r="K15" i="23" s="1"/>
  <c r="H15" i="23"/>
  <c r="H14" i="23"/>
  <c r="J14" i="23" s="1"/>
  <c r="K14" i="23" s="1"/>
  <c r="H13" i="23"/>
  <c r="J13" i="23" s="1"/>
  <c r="K13" i="23" s="1"/>
  <c r="H12" i="23"/>
  <c r="J12" i="23" s="1"/>
  <c r="K12" i="23" s="1"/>
  <c r="H11" i="23"/>
  <c r="J11" i="23" s="1"/>
  <c r="K11" i="23" s="1"/>
  <c r="H10" i="23"/>
  <c r="J10" i="23" s="1"/>
  <c r="K10" i="23" s="1"/>
  <c r="M10" i="23" s="1"/>
  <c r="M35" i="23" l="1"/>
  <c r="M24" i="23"/>
  <c r="M11" i="23"/>
  <c r="M17" i="23"/>
  <c r="M39" i="23" l="1"/>
  <c r="F43" i="23" s="1"/>
  <c r="J43" i="23"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<sst xmlns="http://schemas.openxmlformats.org/spreadsheetml/2006/main" count="651" uniqueCount="439">
  <si>
    <t>整理番号</t>
    <rPh sb="0" eb="2">
      <t>セイリ</t>
    </rPh>
    <rPh sb="2" eb="4">
      <t>バンゴウ</t>
    </rPh>
    <phoneticPr fontId="3"/>
  </si>
  <si>
    <t>工事件名</t>
    <rPh sb="0" eb="2">
      <t>コウジ</t>
    </rPh>
    <rPh sb="2" eb="4">
      <t>ケンメイ</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</si>
  <si>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</si>
  <si>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</si>
  <si>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</si>
  <si>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</si>
  <si>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</si>
  <si>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</si>
  <si>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</si>
  <si>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</si>
  <si>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</si>
  <si>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</si>
  <si>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</si>
  <si>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</si>
  <si>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</si>
  <si>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</si>
  <si>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</si>
  <si>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</si>
  <si>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</si>
  <si>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</si>
  <si>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</si>
  <si>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</si>
  <si>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</si>
  <si>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</si>
  <si>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</si>
  <si>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</si>
  <si>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</si>
  <si>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</si>
  <si>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</si>
  <si>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</si>
  <si>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</si>
  <si>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</si>
  <si>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</si>
  <si>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</si>
  <si>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</si>
  <si>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</si>
  <si>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</si>
  <si>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</si>
  <si>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</si>
  <si>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</si>
  <si>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</si>
  <si>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</si>
  <si>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</si>
  <si>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</si>
  <si>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</si>
  <si>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</si>
  <si>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</si>
  <si>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</si>
  <si>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</si>
  <si>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</si>
  <si>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</si>
  <si>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</si>
  <si>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</si>
  <si>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</si>
  <si>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</si>
  <si>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</si>
  <si>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</si>
  <si>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</si>
  <si>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</si>
  <si>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</si>
  <si>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</si>
  <si>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</si>
  <si>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</si>
  <si>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</si>
  <si>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</si>
  <si>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</si>
  <si>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</si>
  <si>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</si>
  <si>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</si>
  <si>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</si>
  <si>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</si>
  <si>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</si>
  <si>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</si>
  <si>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</si>
  <si>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</si>
  <si>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</si>
  <si>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</si>
  <si>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</si>
  <si>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</si>
  <si>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発注機関</t>
    <phoneticPr fontId="3"/>
  </si>
  <si>
    <t>工事概要　</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</si>
  <si>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</si>
  <si>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</si>
  <si>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</si>
  <si>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</si>
  <si>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</si>
  <si>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</si>
  <si>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</si>
  <si>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</si>
  <si>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</si>
  <si>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</si>
  <si>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</si>
  <si>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</si>
  <si>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</si>
  <si>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</si>
  <si>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</si>
  <si>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</si>
  <si>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</si>
  <si>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</si>
  <si>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</si>
  <si>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</si>
  <si>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</si>
  <si>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</si>
  <si>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</si>
  <si>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</si>
  <si>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</si>
  <si>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</si>
  <si>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</si>
  <si>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</si>
  <si>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</si>
  <si>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</si>
  <si>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</si>
  <si>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</si>
  <si>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</si>
  <si>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加入の有無</t>
    <rPh sb="0" eb="2">
      <t>カニュウ</t>
    </rPh>
    <rPh sb="3" eb="5">
      <t>ウム</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</si>
  <si>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</si>
  <si>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</si>
  <si>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</si>
  <si>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</si>
  <si>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</si>
  <si>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</si>
  <si>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</si>
  <si>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</si>
  <si>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</si>
  <si>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</si>
  <si>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</si>
  <si>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</si>
  <si>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</si>
  <si>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</si>
  <si>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</si>
  <si>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</si>
  <si>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</si>
  <si>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</si>
  <si>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</si>
  <si>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</si>
  <si>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</si>
  <si>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</si>
  <si>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</si>
  <si>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</si>
  <si>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</si>
  <si>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</si>
  <si>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</si>
  <si>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</si>
  <si>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</si>
  <si>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</si>
  <si>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</si>
  <si>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</si>
  <si>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</si>
  <si>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</si>
  <si>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</si>
  <si>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</si>
  <si>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</si>
  <si>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</si>
  <si>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平成２６年度</t>
    <rPh sb="0" eb="2">
      <t>ヘイセイ</t>
    </rPh>
    <rPh sb="4" eb="6">
      <t>ネンド</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</si>
  <si>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</si>
  <si>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</si>
  <si>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</si>
  <si>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</si>
  <si>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</si>
  <si>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</si>
  <si>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</si>
  <si>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</si>
  <si>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</si>
  <si>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</si>
  <si>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t>
    <phoneticPr fontId="3"/>
  </si>
  <si>
    <t>イ</t>
    <phoneticPr fontId="3"/>
  </si>
  <si>
    <t>施工実績あり</t>
    <rPh sb="0" eb="2">
      <t>セコウ</t>
    </rPh>
    <rPh sb="2" eb="4">
      <t>ジッセキ</t>
    </rPh>
    <phoneticPr fontId="3"/>
  </si>
  <si>
    <t>なし</t>
    <phoneticPr fontId="3"/>
  </si>
  <si>
    <t>ウ</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</si>
  <si>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</si>
  <si>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</si>
  <si>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</si>
  <si>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</si>
  <si>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</si>
  <si>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</si>
  <si>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表彰歴の有無</t>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</si>
  <si>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</si>
  <si>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</si>
  <si>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</si>
  <si>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</si>
  <si>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</si>
  <si>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</si>
  <si>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</si>
  <si>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</si>
  <si>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</si>
  <si>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</si>
  <si>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</si>
  <si>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</si>
  <si>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</si>
  <si>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</si>
  <si>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</si>
  <si>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</si>
  <si>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</si>
  <si>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</si>
  <si>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</si>
  <si>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</si>
  <si>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</si>
  <si>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</si>
  <si>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</si>
  <si>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</si>
  <si>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</si>
  <si>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</si>
  <si>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</si>
  <si>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</si>
  <si>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</si>
  <si>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</si>
  <si>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</si>
  <si>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</si>
  <si>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</si>
  <si>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</si>
  <si>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</si>
  <si>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</si>
  <si>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</si>
  <si>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</si>
  <si>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</si>
  <si>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</si>
  <si>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</si>
  <si>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</si>
  <si>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</si>
  <si>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</si>
  <si>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</si>
  <si>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</si>
  <si>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</si>
  <si>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</si>
  <si>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</si>
  <si>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</si>
  <si>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</si>
  <si>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</si>
  <si>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</si>
  <si>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</si>
  <si>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</si>
  <si>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</si>
  <si>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</si>
  <si>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</si>
  <si>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
選択）</t>
    <rPh sb="1" eb="3">
      <t>カンセイ</t>
    </rPh>
    <rPh sb="3" eb="5">
      <t>ネンド</t>
    </rPh>
    <rPh sb="7" eb="9">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</si>
  <si>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</si>
  <si>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</si>
  <si>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</si>
  <si>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</si>
  <si>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</si>
  <si>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</si>
  <si>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</si>
  <si>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</si>
  <si>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</si>
  <si>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</si>
  <si>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</si>
  <si>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</si>
  <si>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工　事　名</t>
    <phoneticPr fontId="3"/>
  </si>
  <si>
    <t>契約金額
（最終契約金額（税込））</t>
    <phoneticPr fontId="3"/>
  </si>
  <si>
    <t>契約工期</t>
    <rPh sb="0" eb="2">
      <t>ケイヤク</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</si>
  <si>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</si>
  <si>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</si>
  <si>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</si>
  <si>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</si>
  <si>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</si>
  <si>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</si>
  <si>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</si>
  <si>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</si>
  <si>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</si>
  <si>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</si>
  <si>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工事場所</t>
    <rPh sb="0" eb="2">
      <t>コウジ</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</si>
  <si>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</si>
  <si>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</si>
  <si>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</si>
  <si>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</si>
  <si>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</si>
  <si>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</si>
  <si>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</si>
  <si>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</si>
  <si>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</si>
  <si>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</si>
  <si>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</si>
  <si>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</si>
  <si>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</si>
  <si>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</si>
  <si>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</si>
  <si>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</si>
  <si>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</si>
  <si>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</si>
  <si>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</si>
  <si>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</si>
  <si>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</si>
  <si>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</si>
  <si>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</si>
  <si>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</si>
  <si>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</si>
  <si>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</si>
  <si>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</si>
  <si>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</si>
  <si>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</si>
  <si>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</si>
  <si>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</si>
  <si>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</si>
  <si>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</si>
  <si>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</si>
  <si>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</si>
  <si>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</si>
  <si>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</si>
  <si>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</si>
  <si>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</si>
  <si>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</si>
  <si>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</si>
  <si>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</si>
  <si>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</si>
  <si>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</si>
  <si>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</si>
  <si>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t>表彰歴又は実績の有無</t>
    <rPh sb="0" eb="2">
      <t>ヒョウショウ</t>
    </rPh>
    <rPh sb="2" eb="3">
      <t>レキ</t>
    </rPh>
    <rPh sb="3" eb="4">
      <t>マタ</t>
    </rPh>
    <rPh sb="5" eb="7">
      <t>ジッセキ</t>
    </rPh>
    <rPh sb="8" eb="10">
      <t>ウム</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</si>
  <si>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</si>
  <si>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t>表彰又は工事の名称1</t>
    <rPh sb="0" eb="2">
      <t>ヒョウショウ</t>
    </rPh>
    <rPh sb="2" eb="3">
      <t>マタ</t>
    </rPh>
    <rPh sb="4" eb="5">
      <t>コウ</t>
    </rPh>
    <rPh sb="5" eb="6">
      <t>ジ</t>
    </rPh>
    <rPh sb="7" eb="9">
      <t>メイショウ</t>
    </rPh>
    <phoneticPr fontId="3"/>
  </si>
  <si>
    <t>表彰又は工事の名称2</t>
    <rPh sb="0" eb="2">
      <t>ヒョウショウ</t>
    </rPh>
    <rPh sb="2" eb="3">
      <t>マタ</t>
    </rPh>
    <rPh sb="4" eb="5">
      <t>コウ</t>
    </rPh>
    <rPh sb="5" eb="6">
      <t>ジ</t>
    </rPh>
    <rPh sb="7" eb="9">
      <t>メイショウ</t>
    </rPh>
    <phoneticPr fontId="3"/>
  </si>
  <si>
    <t>表彰又は検査年月日</t>
    <rPh sb="0" eb="2">
      <t>ヒョウショウ</t>
    </rPh>
    <rPh sb="2" eb="3">
      <t>マタ</t>
    </rPh>
    <rPh sb="4" eb="6">
      <t>ケンサ</t>
    </rPh>
    <rPh sb="6" eb="7">
      <t>ネン</t>
    </rPh>
    <rPh sb="7" eb="9">
      <t>ガッピ</t>
    </rPh>
    <phoneticPr fontId="3"/>
  </si>
  <si>
    <r>
      <t>ト(1)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5" eb="6">
      <t>ヒガシ</t>
    </rPh>
    <rPh sb="6" eb="8">
      <t>ニホン</t>
    </rPh>
    <rPh sb="8" eb="11">
      <t>ダイシンサイ</t>
    </rPh>
    <rPh sb="15" eb="17">
      <t>キンキュウ</t>
    </rPh>
    <rPh sb="17" eb="19">
      <t>コウジ</t>
    </rPh>
    <rPh sb="19" eb="20">
      <t>トウ</t>
    </rPh>
    <rPh sb="21" eb="23">
      <t>ジュウジ</t>
    </rPh>
    <rPh sb="23" eb="25">
      <t>ジッセキ</t>
    </rPh>
    <rPh sb="43" eb="45">
      <t>キギョウ</t>
    </rPh>
    <phoneticPr fontId="3"/>
  </si>
  <si>
    <r>
      <t>ト</t>
    </r>
    <r>
      <rPr>
        <sz val="9.5"/>
        <color rgb="FF0070C0"/>
        <rFont val="ＭＳ Ｐ明朝"/>
        <family val="1"/>
        <charset val="128"/>
      </rPr>
      <t>(2)</t>
    </r>
    <r>
      <rPr>
        <sz val="9.5"/>
        <color rgb="FF0070C0"/>
        <rFont val="ＭＳ Ｐゴシック"/>
        <family val="3"/>
        <charset val="128"/>
      </rPr>
      <t>　公共交通機関の混雑率緩和及び定時性・速達性向上への協力</t>
    </r>
    <r>
      <rPr>
        <sz val="9"/>
        <color rgb="FF0070C0"/>
        <rFont val="ＭＳ Ｐ明朝"/>
        <family val="1"/>
        <charset val="128"/>
      </rPr>
      <t>（入札形態がJVの場合，いずれかの企業の実績）</t>
    </r>
    <rPh sb="49" eb="51">
      <t>キギョウ</t>
    </rPh>
    <phoneticPr fontId="3"/>
  </si>
  <si>
    <t>制度の有無</t>
    <rPh sb="0" eb="2">
      <t>セイド</t>
    </rPh>
    <rPh sb="3" eb="5">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</si>
  <si>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</si>
  <si>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</si>
  <si>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</si>
  <si>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t>様式-共5【交通局】</t>
    <rPh sb="0" eb="2">
      <t>ヨウシキ</t>
    </rPh>
    <rPh sb="3" eb="4">
      <t>トモ</t>
    </rPh>
    <phoneticPr fontId="3"/>
  </si>
  <si>
    <t>様式-共6【交通局】</t>
    <rPh sb="0" eb="2">
      <t>ヨウシキ</t>
    </rPh>
    <rPh sb="3" eb="4">
      <t>トモ</t>
    </rPh>
    <phoneticPr fontId="3"/>
  </si>
  <si>
    <t>表彰歴又は施工実績あり</t>
    <rPh sb="3" eb="4">
      <t>マタ</t>
    </rPh>
    <rPh sb="5" eb="7">
      <t>セコウ</t>
    </rPh>
    <rPh sb="7" eb="9">
      <t>ジッセキ</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</si>
  <si>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</si>
  <si>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</si>
  <si>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</si>
  <si>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 xml:space="preserve">
ト</t>
    </r>
    <r>
      <rPr>
        <sz val="11"/>
        <rFont val="ＭＳ Ｐ明朝"/>
        <family val="1"/>
        <charset val="128"/>
      </rPr>
      <t>(1)</t>
    </r>
    <r>
      <rPr>
        <sz val="11"/>
        <rFont val="ＭＳ Ｐゴシック"/>
        <family val="3"/>
        <charset val="128"/>
      </rPr>
      <t xml:space="preserve">　東日本大震災に
　おける緊急工事等の
　従事実績
</t>
    </r>
    <r>
      <rPr>
        <sz val="10"/>
        <rFont val="ＭＳ Ｐ明朝"/>
        <family val="1"/>
        <charset val="128"/>
      </rPr>
      <t xml:space="preserve"> （入札形態がJVの場合，いずれかの企業の実績）</t>
    </r>
    <phoneticPr fontId="3"/>
  </si>
  <si>
    <t>会社名</t>
    <rPh sb="0" eb="3">
      <t>カイシャメイ</t>
    </rPh>
    <phoneticPr fontId="3"/>
  </si>
  <si>
    <t xml:space="preserve">                                                                                                                                                                                                                                                                                                                                                                                                                                                                                                                                                                                                                                                                                                                                                                                                                                                                                                                                                                                                                                                                                                                                                                                                                                                                                                                                                                                                                                                                                                                                                                                                                                                                                                                                                                                             </t>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</si>
  <si>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</si>
  <si>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</si>
  <si>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</si>
  <si>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</si>
  <si>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</si>
  <si>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</si>
  <si>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</si>
  <si>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</si>
  <si>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</si>
  <si>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</si>
  <si>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</si>
  <si>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企業の
施工能力</t>
    <rPh sb="4" eb="6">
      <t>セコウ</t>
    </rPh>
    <rPh sb="6" eb="8">
      <t>ノウリョク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</si>
  <si>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</si>
  <si>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</si>
  <si>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</si>
  <si>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</si>
  <si>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</si>
  <si>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</si>
  <si>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</si>
  <si>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</si>
  <si>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オ　品質管理システムの認証取得状況</t>
    <rPh sb="2" eb="4">
      <t>ヒンシツ</t>
    </rPh>
    <rPh sb="4" eb="6">
      <t>カンリ</t>
    </rPh>
    <rPh sb="11" eb="13">
      <t>ニンショウ</t>
    </rPh>
    <rPh sb="15" eb="17">
      <t>ジョウキョウ</t>
    </rPh>
    <phoneticPr fontId="3"/>
  </si>
  <si>
    <t>認証取得あり</t>
    <rPh sb="0" eb="2">
      <t>ニンショウ</t>
    </rPh>
    <rPh sb="2" eb="4">
      <t>シュトク</t>
    </rPh>
    <phoneticPr fontId="3"/>
  </si>
  <si>
    <t>加入あり</t>
    <rPh sb="0" eb="2">
      <t>カニュウ</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</si>
  <si>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</si>
  <si>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</si>
  <si>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なし</t>
    <phoneticPr fontId="3"/>
  </si>
  <si>
    <t>ク　過去2ヶ年度及び現年度における工事成績評定点（最高点）</t>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</si>
  <si>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</si>
  <si>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複数あり</t>
    <rPh sb="0" eb="2">
      <t>フクスウ</t>
    </rPh>
    <phoneticPr fontId="3"/>
  </si>
  <si>
    <t>あり</t>
    <phoneticPr fontId="3"/>
  </si>
  <si>
    <t>コ　過去2ヶ年度における東北地方工事安全施工推進大会（SAFETY）優良企業表彰歴</t>
    <phoneticPr fontId="3"/>
  </si>
  <si>
    <t>表彰歴あり</t>
    <rPh sb="0" eb="2">
      <t>ヒョウショウ</t>
    </rPh>
    <rPh sb="2" eb="3">
      <t>レキ</t>
    </rPh>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</si>
  <si>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</si>
  <si>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</si>
  <si>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</si>
  <si>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</si>
  <si>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なし</t>
    <phoneticPr fontId="3"/>
  </si>
  <si>
    <t>サ(2)　関連資格の保有状況
　※予定価格5千万円未満で適用</t>
    <phoneticPr fontId="3"/>
  </si>
  <si>
    <t>指定資格あり</t>
    <rPh sb="0" eb="2">
      <t>シテイ</t>
    </rPh>
    <rPh sb="2" eb="4">
      <t>シカク</t>
    </rPh>
    <phoneticPr fontId="3"/>
  </si>
  <si>
    <t>企業の
地域貢献</t>
    <rPh sb="0" eb="2">
      <t>キギョウ</t>
    </rPh>
    <rPh sb="4" eb="6">
      <t>チイキ</t>
    </rPh>
    <rPh sb="6" eb="8">
      <t>コウケン</t>
    </rPh>
    <phoneticPr fontId="3"/>
  </si>
  <si>
    <t>配置あり</t>
    <rPh sb="0" eb="2">
      <t>ハイチ</t>
    </rPh>
    <phoneticPr fontId="3"/>
  </si>
  <si>
    <t>なし</t>
    <phoneticPr fontId="3"/>
  </si>
  <si>
    <t>ス　市内企業の活用計画割合（H25.4.1より当面の間削除する）</t>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</si>
  <si>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</si>
  <si>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</si>
  <si>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</si>
  <si>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</si>
  <si>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</si>
  <si>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顕彰歴あり</t>
    <rPh sb="0" eb="2">
      <t>ケンショウ</t>
    </rPh>
    <rPh sb="2" eb="3">
      <t>レキ</t>
    </rPh>
    <phoneticPr fontId="3"/>
  </si>
  <si>
    <t>ソ　過去2ヶ年度及び現年度における地域貢献活動等の実績</t>
    <phoneticPr fontId="3"/>
  </si>
  <si>
    <t>複数実績あり</t>
    <rPh sb="0" eb="2">
      <t>フクスウ</t>
    </rPh>
    <rPh sb="2" eb="4">
      <t>ジッセキ</t>
    </rPh>
    <phoneticPr fontId="3"/>
  </si>
  <si>
    <t>実績あり</t>
    <rPh sb="0" eb="2">
      <t>ジッセキ</t>
    </rPh>
    <phoneticPr fontId="3"/>
  </si>
  <si>
    <t>なし</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</si>
  <si>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</si>
  <si>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</si>
  <si>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</si>
  <si>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</si>
  <si>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</si>
  <si>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チ　緊急工事登録等への取組み実績</t>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</si>
  <si>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</si>
  <si>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</si>
  <si>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</si>
  <si>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複数登録等あり</t>
    <rPh sb="0" eb="2">
      <t>フクスウ</t>
    </rPh>
    <rPh sb="2" eb="4">
      <t>トウロク</t>
    </rPh>
    <rPh sb="4" eb="5">
      <t>ナド</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</si>
  <si>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</si>
  <si>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ツ　過去2ヶ年度における困難業務等の従事実績</t>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</si>
  <si>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</si>
  <si>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</si>
  <si>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</si>
  <si>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</si>
  <si>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</si>
  <si>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</si>
  <si>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</si>
  <si>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テ　過去2ヶ年度における維持工事等の施工実績</t>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</si>
  <si>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</si>
  <si>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</si>
  <si>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</si>
  <si>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</si>
  <si>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</si>
  <si>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</si>
  <si>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ト(1)　東日本大震災における緊急工事等の従事実績</t>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</si>
  <si>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</si>
  <si>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</si>
  <si>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</si>
  <si>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ト(2)　公共交通機関の混雑率緩和及び定時性・速達性向上への協力</t>
    <phoneticPr fontId="3"/>
  </si>
  <si>
    <t>制度あり</t>
    <rPh sb="0" eb="2">
      <t>セイド</t>
    </rPh>
    <phoneticPr fontId="3"/>
  </si>
  <si>
    <t>その他</t>
    <rPh sb="2" eb="3">
      <t>タ</t>
    </rPh>
    <phoneticPr fontId="3"/>
  </si>
  <si>
    <t>ナ　障害者の雇用促進状況</t>
    <phoneticPr fontId="3"/>
  </si>
  <si>
    <t>義務外雇用あり</t>
    <rPh sb="0" eb="2">
      <t>ギム</t>
    </rPh>
    <rPh sb="2" eb="3">
      <t>ガイ</t>
    </rPh>
    <rPh sb="3" eb="5">
      <t>コヨウ</t>
    </rPh>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</si>
  <si>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</si>
  <si>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認証取得等あり</t>
    <rPh sb="0" eb="2">
      <t>ニンショウ</t>
    </rPh>
    <rPh sb="2" eb="4">
      <t>シュトク</t>
    </rPh>
    <rPh sb="4" eb="5">
      <t>トウ</t>
    </rPh>
    <phoneticPr fontId="3"/>
  </si>
  <si>
    <t>加算点　①</t>
    <rPh sb="0" eb="2">
      <t>カサン</t>
    </rPh>
    <rPh sb="2" eb="3">
      <t>テン</t>
    </rPh>
    <phoneticPr fontId="3"/>
  </si>
  <si>
    <t>２．入札価格</t>
    <rPh sb="2" eb="4">
      <t>ニュウサツ</t>
    </rPh>
    <rPh sb="4" eb="6">
      <t>カカク</t>
    </rPh>
    <phoneticPr fontId="3"/>
  </si>
  <si>
    <t>②</t>
    <phoneticPr fontId="3"/>
  </si>
  <si>
    <t>（税抜）</t>
    <rPh sb="1" eb="2">
      <t>ゼイ</t>
    </rPh>
    <rPh sb="2" eb="3">
      <t>ヌ</t>
    </rPh>
    <phoneticPr fontId="3"/>
  </si>
  <si>
    <t>３．評価値の計算</t>
    <rPh sb="2" eb="4">
      <t>ヒョウカ</t>
    </rPh>
    <rPh sb="4" eb="5">
      <t>チ</t>
    </rPh>
    <rPh sb="6" eb="8">
      <t>ケイサン</t>
    </rPh>
    <phoneticPr fontId="3"/>
  </si>
  <si>
    <t>評価値＝</t>
    <rPh sb="0" eb="2">
      <t>ヒョウカ</t>
    </rPh>
    <rPh sb="2" eb="3">
      <t>チ</t>
    </rPh>
    <phoneticPr fontId="3"/>
  </si>
  <si>
    <t>標準点(100点)＋加算点（①）</t>
    <rPh sb="0" eb="2">
      <t>ヒョウジュン</t>
    </rPh>
    <rPh sb="2" eb="3">
      <t>テン</t>
    </rPh>
    <rPh sb="7" eb="8">
      <t>テン</t>
    </rPh>
    <rPh sb="10" eb="12">
      <t>カサン</t>
    </rPh>
    <rPh sb="12" eb="13">
      <t>テン</t>
    </rPh>
    <phoneticPr fontId="3"/>
  </si>
  <si>
    <t>＝</t>
    <phoneticPr fontId="3"/>
  </si>
  <si>
    <t>100点＋</t>
    <rPh sb="3" eb="4">
      <t>テン</t>
    </rPh>
    <phoneticPr fontId="3"/>
  </si>
  <si>
    <t>入札価格（②）÷1,000,000</t>
    <rPh sb="0" eb="2">
      <t>ニュウサツ</t>
    </rPh>
    <rPh sb="2" eb="4">
      <t>カカク</t>
    </rPh>
    <phoneticPr fontId="3"/>
  </si>
  <si>
    <t>÷1,000,000</t>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</si>
  <si>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</si>
  <si>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４．留意事項</t>
    <rPh sb="2" eb="4">
      <t>リュウイ</t>
    </rPh>
    <rPh sb="4" eb="6">
      <t>ジコウ</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</si>
  <si>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</si>
  <si>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</si>
  <si>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</si>
  <si>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本様式は，仙台市発注工事の総合評価一般競争入札に適用します。</t>
    <rPh sb="3" eb="4">
      <t>ホン</t>
    </rPh>
    <rPh sb="4" eb="6">
      <t>ヨウシキ</t>
    </rPh>
    <rPh sb="8" eb="11">
      <t>センダイシ</t>
    </rPh>
    <rPh sb="11" eb="13">
      <t>ハッチュウ</t>
    </rPh>
    <rPh sb="13" eb="15">
      <t>コウジ</t>
    </rPh>
    <rPh sb="16" eb="18">
      <t>ソウゴウ</t>
    </rPh>
    <rPh sb="18" eb="20">
      <t>ヒョウカ</t>
    </rPh>
    <rPh sb="20" eb="22">
      <t>イッパン</t>
    </rPh>
    <rPh sb="22" eb="24">
      <t>キョウソウ</t>
    </rPh>
    <rPh sb="24" eb="26">
      <t>ニュウサツ</t>
    </rPh>
    <rPh sb="27" eb="29">
      <t>テキヨウ</t>
    </rPh>
    <phoneticPr fontId="3"/>
  </si>
  <si>
    <t>※5　本様式は，「入札書」を提出する際に他の提出文書と一緒に提出してください。</t>
    <rPh sb="30" eb="32">
      <t>テイシュツ</t>
    </rPh>
    <phoneticPr fontId="3"/>
  </si>
  <si>
    <t>様式-共1-Ⅰ（プラント）【交通局】</t>
    <rPh sb="0" eb="2">
      <t>ヨウシキ</t>
    </rPh>
    <rPh sb="3" eb="4">
      <t>キョウ</t>
    </rPh>
    <rPh sb="14" eb="17">
      <t>コウツウキョク</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</si>
  <si>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</si>
  <si>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r>
      <t>様式-共4（Ⅰ型（プラント））【交通局】</t>
    </r>
    <r>
      <rPr>
        <strike/>
        <sz val="10"/>
        <rFont val="ＭＳ Ｐゴシック"/>
        <family val="3"/>
        <charset val="128"/>
      </rPr>
      <t>　</t>
    </r>
    <rPh sb="0" eb="2">
      <t>ヨウシキ</t>
    </rPh>
    <rPh sb="3" eb="4">
      <t>キョウ</t>
    </rPh>
    <rPh sb="7" eb="8">
      <t>カタ</t>
    </rPh>
    <phoneticPr fontId="3"/>
  </si>
  <si>
    <t>地下鉄南北線長町南配電室外高圧受電設備等更新工事</t>
    <phoneticPr fontId="3"/>
  </si>
  <si>
    <t>17081002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</si>
</sst>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
    <numFmt numFmtId="178" formatCode="#,##0_ "/>
    <numFmt numFmtId="179" formatCode="yyyy/m/d;@"/>
    <numFmt numFmtId="180" formatCode="General&quot;点&quot;"/>
    <numFmt numFmtId="181" formatCode="[$-411]ge\.m\.d;@"/>
    <numFmt numFmtId="182" formatCode="yyyy\(ge\)/m/d"/>
    <numFmt numFmtId="183" formatCode="0.000_ "/>
    <numFmt numFmtId="184" formatCode="0_ "/>
    <numFmt numFmtId="185" formatCode="0.00000_);[Red]\(0.00000\)"/>
  </numFmts>
  <fonts count="3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9"/>
      <name val="ＭＳ Ｐ明朝"/>
      <family val="1"/>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5"/>
      <name val="ＭＳ Ｐ明朝"/>
      <family val="1"/>
      <charset val="128"/>
    </font>
    <font>
      <sz val="9"/>
      <color rgb="FF0070C0"/>
      <name val="ＭＳ Ｐゴシック"/>
      <family val="3"/>
      <charset val="128"/>
    </font>
    <font>
      <sz val="8"/>
      <color rgb="FF0070C0"/>
      <name val="ＭＳ Ｐゴシック"/>
      <family val="3"/>
      <charset val="128"/>
    </font>
    <font>
      <sz val="10"/>
      <color rgb="FF0070C0"/>
      <name val="ＭＳ Ｐゴシック"/>
      <family val="3"/>
      <charset val="128"/>
    </font>
    <font>
      <sz val="10"/>
      <color rgb="FF0070C0"/>
      <name val="ＭＳ Ｐ明朝"/>
      <family val="1"/>
      <charset val="128"/>
    </font>
    <font>
      <sz val="7"/>
      <name val="ＭＳ Ｐゴシック"/>
      <family val="3"/>
      <charset val="128"/>
    </font>
    <font>
      <sz val="9.5"/>
      <color rgb="FF0070C0"/>
      <name val="ＭＳ Ｐゴシック"/>
      <family val="3"/>
      <charset val="128"/>
    </font>
    <font>
      <sz val="9.5"/>
      <color rgb="FF0070C0"/>
      <name val="ＭＳ Ｐ明朝"/>
      <family val="1"/>
      <charset val="128"/>
    </font>
    <font>
      <sz val="9"/>
      <color rgb="FF0070C0"/>
      <name val="ＭＳ Ｐ明朝"/>
      <family val="1"/>
      <charset val="128"/>
    </font>
    <font>
      <sz val="7"/>
      <color rgb="FF0070C0"/>
      <name val="ＭＳ Ｐゴシック"/>
      <family val="3"/>
      <charset val="128"/>
    </font>
    <font>
      <sz val="11"/>
      <name val="ＭＳ Ｐ明朝"/>
      <family val="1"/>
      <charset val="128"/>
    </font>
    <font>
      <b/>
      <sz val="16"/>
      <name val="ＭＳ Ｐゴシック"/>
      <family val="3"/>
      <charset val="128"/>
    </font>
    <font>
      <b/>
      <sz val="10"/>
      <name val="ＭＳ Ｐゴシック"/>
      <family val="3"/>
      <charset val="128"/>
    </font>
    <font>
      <sz val="10"/>
      <name val="ＭＳ Ｐゴシック"/>
      <family val="3"/>
      <charset val="128"/>
      <scheme val="minor"/>
    </font>
    <font>
      <sz val="10"/>
      <color rgb="FF0070C0"/>
      <name val="ＭＳ Ｐゴシック"/>
      <family val="3"/>
      <charset val="128"/>
      <scheme val="minor"/>
    </font>
    <font>
      <strike/>
      <sz val="10"/>
      <name val="ＭＳ Ｐゴシック"/>
      <family val="3"/>
      <charset val="128"/>
      <scheme val="minor"/>
    </font>
    <font>
      <b/>
      <sz val="12"/>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
      <patternFill patternType="solid">
        <fgColor indexed="42"/>
        <bgColor indexed="64"/>
      </patternFill>
    </fill>
  </fills>
  <borders count="12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diagonalUp="1" diagonalDown="1">
      <left style="thin">
        <color indexed="64"/>
      </left>
      <right/>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right/>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left/>
      <right style="medium">
        <color indexed="64"/>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13">
    <xf numFmtId="0" fontId="0" fillId="0" borderId="0">
      <alignment vertical="center"/>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2" fillId="0" borderId="0">
      <alignment vertical="center"/>
    </xf>
  </cellStyleXfs>
  <cellXfs count="976">
    <xf numFmtId="0" fontId="0" fillId="0" borderId="0" xfId="0">
      <alignment vertical="center"/>
    </xf>
    <xf numFmtId="0" fontId="2" fillId="0" borderId="0" xfId="1" applyFont="1" applyBorder="1" applyProtection="1"/>
    <xf numFmtId="0" fontId="2" fillId="0" borderId="0" xfId="1" applyFont="1" applyBorder="1" applyAlignment="1" applyProtection="1">
      <alignment horizontal="center" vertical="center"/>
    </xf>
    <xf numFmtId="0" fontId="2" fillId="0" borderId="0" xfId="1" applyFont="1" applyBorder="1" applyAlignment="1" applyProtection="1">
      <alignment horizontal="right"/>
    </xf>
    <xf numFmtId="0" fontId="2" fillId="0" borderId="0" xfId="1" applyFont="1" applyProtection="1"/>
    <xf numFmtId="0" fontId="2" fillId="0" borderId="0" xfId="1" applyFont="1" applyAlignment="1" applyProtection="1">
      <alignment horizontal="center" vertical="center"/>
    </xf>
    <xf numFmtId="0" fontId="2" fillId="0" borderId="5" xfId="1" applyFont="1" applyBorder="1" applyAlignment="1" applyProtection="1">
      <alignment horizontal="right"/>
    </xf>
    <xf numFmtId="0" fontId="2" fillId="0" borderId="11" xfId="1" applyFont="1" applyBorder="1" applyAlignment="1" applyProtection="1">
      <alignment horizontal="center" vertical="center" wrapText="1"/>
    </xf>
    <xf numFmtId="0" fontId="2" fillId="0" borderId="14" xfId="1" applyFont="1" applyFill="1" applyBorder="1" applyAlignment="1" applyProtection="1">
      <alignment vertical="center"/>
    </xf>
    <xf numFmtId="49" fontId="2" fillId="0" borderId="16" xfId="1" applyNumberFormat="1" applyFont="1" applyFill="1" applyBorder="1" applyAlignment="1" applyProtection="1">
      <alignment vertical="center"/>
    </xf>
    <xf numFmtId="49" fontId="2" fillId="0" borderId="17" xfId="1" applyNumberFormat="1" applyFont="1" applyFill="1" applyBorder="1" applyAlignment="1" applyProtection="1">
      <alignment vertical="center"/>
    </xf>
    <xf numFmtId="49" fontId="2" fillId="0" borderId="10" xfId="1" applyNumberFormat="1" applyFont="1" applyFill="1" applyBorder="1" applyAlignment="1" applyProtection="1">
      <alignment vertical="center"/>
    </xf>
    <xf numFmtId="0" fontId="2" fillId="0" borderId="18" xfId="1" applyFont="1" applyBorder="1" applyAlignment="1" applyProtection="1">
      <alignment horizontal="center" vertical="center"/>
    </xf>
    <xf numFmtId="0" fontId="2" fillId="2" borderId="19" xfId="1" applyFont="1" applyFill="1" applyBorder="1" applyAlignment="1" applyProtection="1">
      <alignment horizontal="center" vertical="top"/>
      <protection locked="0"/>
    </xf>
    <xf numFmtId="0" fontId="2" fillId="0" borderId="6" xfId="1"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14" xfId="1" applyFont="1" applyFill="1" applyBorder="1" applyAlignment="1" applyProtection="1">
      <alignment horizontal="left" vertical="center"/>
    </xf>
    <xf numFmtId="0" fontId="2" fillId="0" borderId="2" xfId="1" applyFont="1" applyFill="1" applyBorder="1" applyAlignment="1" applyProtection="1">
      <alignment horizontal="center" vertical="center"/>
    </xf>
    <xf numFmtId="0" fontId="2" fillId="0" borderId="6" xfId="1" applyFont="1" applyBorder="1" applyAlignment="1" applyProtection="1">
      <alignment horizontal="right" vertical="center"/>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top"/>
    </xf>
    <xf numFmtId="0" fontId="6" fillId="0" borderId="0" xfId="1" applyFont="1" applyFill="1" applyBorder="1" applyAlignment="1" applyProtection="1">
      <alignment horizontal="right"/>
    </xf>
    <xf numFmtId="0" fontId="6" fillId="2" borderId="19" xfId="1" applyFont="1" applyFill="1" applyBorder="1" applyProtection="1"/>
    <xf numFmtId="0" fontId="6" fillId="0" borderId="0" xfId="1" applyFont="1" applyProtection="1"/>
    <xf numFmtId="0" fontId="6" fillId="0" borderId="0" xfId="1" applyFont="1" applyAlignment="1" applyProtection="1">
      <alignment horizontal="center" vertical="center"/>
    </xf>
    <xf numFmtId="0" fontId="6" fillId="0" borderId="19" xfId="1" applyFont="1" applyBorder="1" applyProtection="1"/>
    <xf numFmtId="0" fontId="6" fillId="0" borderId="0" xfId="1" applyFont="1" applyAlignment="1" applyProtection="1">
      <alignment horizontal="right"/>
    </xf>
    <xf numFmtId="0" fontId="2" fillId="0" borderId="0" xfId="3" applyFont="1" applyBorder="1" applyProtection="1"/>
    <xf numFmtId="0" fontId="2" fillId="0" borderId="0" xfId="3" applyFont="1" applyBorder="1" applyAlignment="1" applyProtection="1">
      <alignment horizontal="right"/>
    </xf>
    <xf numFmtId="0" fontId="2" fillId="0" borderId="0" xfId="3" applyFont="1" applyProtection="1"/>
    <xf numFmtId="0" fontId="2" fillId="0" borderId="2" xfId="3" applyFont="1" applyBorder="1" applyAlignment="1" applyProtection="1">
      <alignment horizontal="center" vertical="center"/>
    </xf>
    <xf numFmtId="0" fontId="2" fillId="0" borderId="5" xfId="3" applyFont="1" applyBorder="1" applyAlignment="1" applyProtection="1">
      <alignment horizontal="right"/>
    </xf>
    <xf numFmtId="0" fontId="2" fillId="0" borderId="23" xfId="3" applyFont="1" applyBorder="1" applyAlignment="1" applyProtection="1">
      <alignment horizontal="center" vertical="center"/>
    </xf>
    <xf numFmtId="0" fontId="2" fillId="0" borderId="13" xfId="3" applyFont="1" applyBorder="1" applyAlignment="1" applyProtection="1">
      <alignment vertical="center"/>
    </xf>
    <xf numFmtId="0" fontId="2" fillId="0" borderId="0" xfId="3" applyFont="1" applyBorder="1" applyAlignment="1" applyProtection="1">
      <alignment horizontal="left" vertical="center" wrapText="1"/>
    </xf>
    <xf numFmtId="0" fontId="2" fillId="0" borderId="0" xfId="3" applyFont="1" applyBorder="1" applyAlignment="1" applyProtection="1">
      <alignment vertical="center" wrapText="1"/>
    </xf>
    <xf numFmtId="0" fontId="2" fillId="0" borderId="0" xfId="3" applyFont="1" applyBorder="1" applyAlignment="1" applyProtection="1">
      <alignment vertical="center"/>
    </xf>
    <xf numFmtId="0" fontId="2" fillId="0" borderId="0" xfId="3" applyFont="1" applyBorder="1" applyAlignment="1" applyProtection="1">
      <alignment horizontal="left" vertical="center"/>
    </xf>
    <xf numFmtId="0" fontId="2" fillId="3" borderId="9" xfId="3" applyFont="1" applyFill="1" applyBorder="1" applyAlignment="1" applyProtection="1">
      <alignment horizontal="center" vertical="center" wrapText="1"/>
    </xf>
    <xf numFmtId="0" fontId="2" fillId="0" borderId="10" xfId="3" applyFont="1" applyFill="1" applyBorder="1" applyAlignment="1" applyProtection="1">
      <alignment vertical="center"/>
    </xf>
    <xf numFmtId="0" fontId="2" fillId="0" borderId="18" xfId="3" applyFont="1" applyBorder="1" applyAlignment="1" applyProtection="1">
      <alignment horizontal="center" vertical="center"/>
    </xf>
    <xf numFmtId="0" fontId="2" fillId="0" borderId="14" xfId="3" applyFont="1" applyFill="1" applyBorder="1" applyAlignment="1" applyProtection="1">
      <alignment horizontal="left" vertical="center"/>
    </xf>
    <xf numFmtId="0" fontId="8" fillId="0" borderId="0" xfId="7" applyFont="1" applyFill="1" applyBorder="1" applyAlignment="1" applyProtection="1">
      <alignment horizontal="center" vertical="center" wrapText="1"/>
    </xf>
    <xf numFmtId="0" fontId="10" fillId="0" borderId="0" xfId="3" applyFont="1" applyProtection="1"/>
    <xf numFmtId="0" fontId="2" fillId="0" borderId="0" xfId="3" applyFont="1" applyBorder="1" applyAlignment="1" applyProtection="1">
      <alignment horizontal="center" vertical="center" textRotation="255" wrapText="1"/>
    </xf>
    <xf numFmtId="0" fontId="2" fillId="0" borderId="0" xfId="3" applyFont="1" applyAlignment="1" applyProtection="1">
      <alignment horizontal="center" vertical="center"/>
    </xf>
    <xf numFmtId="0" fontId="6" fillId="0" borderId="0" xfId="3" applyFont="1" applyFill="1" applyBorder="1" applyProtection="1"/>
    <xf numFmtId="0" fontId="6" fillId="2" borderId="19" xfId="3" applyFont="1" applyFill="1" applyBorder="1" applyProtection="1"/>
    <xf numFmtId="0" fontId="6" fillId="0" borderId="0" xfId="3" applyFont="1" applyProtection="1"/>
    <xf numFmtId="0" fontId="6" fillId="0" borderId="0" xfId="3" applyFont="1" applyAlignment="1" applyProtection="1">
      <alignment horizontal="center" vertical="center"/>
    </xf>
    <xf numFmtId="0" fontId="6" fillId="0" borderId="19" xfId="3" applyFont="1" applyBorder="1" applyProtection="1"/>
    <xf numFmtId="0" fontId="2" fillId="0" borderId="0" xfId="4" applyFont="1" applyFill="1" applyBorder="1" applyProtection="1"/>
    <xf numFmtId="0" fontId="2" fillId="0" borderId="0" xfId="4" applyFont="1" applyFill="1" applyBorder="1" applyAlignment="1" applyProtection="1">
      <alignment horizontal="center" vertical="center"/>
    </xf>
    <xf numFmtId="0" fontId="2" fillId="0" borderId="0" xfId="4" applyFont="1" applyFill="1" applyBorder="1" applyAlignment="1" applyProtection="1">
      <alignment horizontal="right"/>
    </xf>
    <xf numFmtId="0" fontId="2" fillId="0" borderId="0" xfId="4" applyFont="1" applyFill="1" applyProtection="1"/>
    <xf numFmtId="0" fontId="2" fillId="0" borderId="2" xfId="4" applyFont="1" applyFill="1" applyBorder="1" applyAlignment="1" applyProtection="1">
      <alignment horizontal="center" vertical="center"/>
    </xf>
    <xf numFmtId="0" fontId="2" fillId="0" borderId="5" xfId="4" applyFont="1" applyFill="1" applyBorder="1" applyAlignment="1" applyProtection="1">
      <alignment horizontal="right"/>
    </xf>
    <xf numFmtId="0" fontId="2" fillId="0" borderId="2" xfId="4" applyFont="1" applyFill="1" applyBorder="1" applyAlignment="1" applyProtection="1">
      <alignment horizontal="right" vertical="center" wrapText="1"/>
    </xf>
    <xf numFmtId="0" fontId="6" fillId="0" borderId="29" xfId="0" applyFont="1" applyBorder="1" applyAlignment="1">
      <alignment vertical="center"/>
    </xf>
    <xf numFmtId="0" fontId="2" fillId="0" borderId="4" xfId="4" applyFont="1" applyFill="1" applyBorder="1" applyAlignment="1" applyProtection="1">
      <alignment horizontal="right" vertical="center" wrapText="1"/>
    </xf>
    <xf numFmtId="0" fontId="2" fillId="0" borderId="0" xfId="4" applyFont="1" applyFill="1" applyBorder="1" applyAlignment="1" applyProtection="1">
      <alignment vertical="center" textRotation="255"/>
    </xf>
    <xf numFmtId="0" fontId="2" fillId="0" borderId="0" xfId="4" applyFont="1" applyFill="1" applyBorder="1" applyAlignment="1" applyProtection="1">
      <alignment vertical="top" wrapText="1"/>
    </xf>
    <xf numFmtId="0" fontId="2" fillId="0" borderId="0" xfId="4" applyFont="1" applyFill="1" applyBorder="1" applyAlignment="1" applyProtection="1">
      <alignment vertical="top"/>
    </xf>
    <xf numFmtId="0" fontId="6" fillId="0" borderId="0" xfId="4" applyFont="1" applyProtection="1"/>
    <xf numFmtId="0" fontId="6" fillId="0" borderId="0" xfId="4" applyFont="1" applyAlignment="1" applyProtection="1">
      <alignment horizontal="center" vertical="center"/>
    </xf>
    <xf numFmtId="0" fontId="6" fillId="0" borderId="19" xfId="4" applyFont="1" applyBorder="1" applyProtection="1"/>
    <xf numFmtId="0" fontId="6" fillId="0" borderId="0" xfId="4" applyFont="1" applyAlignment="1" applyProtection="1">
      <alignment horizontal="right"/>
    </xf>
    <xf numFmtId="0" fontId="2" fillId="0" borderId="0" xfId="4" applyFont="1" applyFill="1" applyAlignment="1" applyProtection="1">
      <alignment horizontal="center" vertical="center"/>
    </xf>
    <xf numFmtId="180" fontId="2" fillId="0" borderId="0" xfId="3" applyNumberFormat="1" applyFont="1" applyBorder="1" applyAlignment="1" applyProtection="1">
      <alignment horizontal="center" vertical="center"/>
    </xf>
    <xf numFmtId="0" fontId="2" fillId="2" borderId="30" xfId="3" applyFont="1" applyFill="1" applyBorder="1" applyAlignment="1" applyProtection="1">
      <alignment horizontal="center" vertical="center"/>
      <protection locked="0"/>
    </xf>
    <xf numFmtId="0" fontId="2" fillId="0" borderId="1" xfId="3" applyFont="1" applyBorder="1" applyAlignment="1" applyProtection="1">
      <alignment horizontal="center" vertical="center"/>
    </xf>
    <xf numFmtId="0" fontId="6" fillId="0" borderId="0" xfId="0" applyFont="1">
      <alignment vertical="center"/>
    </xf>
    <xf numFmtId="180" fontId="2" fillId="0" borderId="19" xfId="3" applyNumberFormat="1" applyFont="1" applyBorder="1" applyAlignment="1" applyProtection="1">
      <alignment horizontal="center" vertical="center"/>
      <protection locked="0"/>
    </xf>
    <xf numFmtId="0" fontId="2" fillId="0" borderId="2" xfId="3" applyFont="1" applyFill="1" applyBorder="1" applyAlignment="1" applyProtection="1">
      <alignment horizontal="center" vertical="center"/>
    </xf>
    <xf numFmtId="0" fontId="2" fillId="2" borderId="19" xfId="3" applyFont="1" applyFill="1" applyBorder="1" applyAlignment="1" applyProtection="1">
      <alignment horizontal="center" vertical="center"/>
      <protection locked="0"/>
    </xf>
    <xf numFmtId="0" fontId="2" fillId="0" borderId="32" xfId="3" applyFont="1" applyFill="1" applyBorder="1" applyAlignment="1" applyProtection="1">
      <alignment horizontal="left" vertical="center"/>
    </xf>
    <xf numFmtId="0" fontId="2" fillId="0" borderId="33" xfId="3" applyFont="1" applyFill="1" applyBorder="1" applyAlignment="1" applyProtection="1">
      <alignment horizontal="left" vertical="center"/>
    </xf>
    <xf numFmtId="0" fontId="2" fillId="0" borderId="25" xfId="3" applyFont="1" applyFill="1" applyBorder="1" applyAlignment="1" applyProtection="1">
      <alignment horizontal="left" vertical="center"/>
    </xf>
    <xf numFmtId="42" fontId="2" fillId="0" borderId="31" xfId="3" applyNumberFormat="1" applyFont="1" applyFill="1" applyBorder="1" applyAlignment="1" applyProtection="1">
      <alignment horizontal="left" vertical="center"/>
    </xf>
    <xf numFmtId="0" fontId="2" fillId="0" borderId="17" xfId="1" applyFont="1" applyBorder="1" applyAlignment="1" applyProtection="1">
      <alignment horizontal="center" vertical="center"/>
    </xf>
    <xf numFmtId="0" fontId="2" fillId="0" borderId="16" xfId="1" applyFont="1" applyBorder="1" applyAlignment="1" applyProtection="1">
      <alignment horizontal="center" vertical="center"/>
    </xf>
    <xf numFmtId="0" fontId="8" fillId="0" borderId="0" xfId="0" applyFont="1">
      <alignment vertical="center"/>
    </xf>
    <xf numFmtId="0" fontId="2" fillId="0" borderId="12" xfId="3" applyFont="1" applyBorder="1" applyAlignment="1" applyProtection="1">
      <alignment horizontal="center" vertical="center" shrinkToFit="1"/>
    </xf>
    <xf numFmtId="0" fontId="2" fillId="0" borderId="16" xfId="3" applyFont="1" applyFill="1" applyBorder="1" applyAlignment="1" applyProtection="1">
      <alignment vertical="center"/>
    </xf>
    <xf numFmtId="0" fontId="2" fillId="0" borderId="17" xfId="3" applyFont="1" applyFill="1" applyBorder="1" applyAlignment="1" applyProtection="1">
      <alignment vertical="center"/>
    </xf>
    <xf numFmtId="0" fontId="2" fillId="0" borderId="12" xfId="3" applyFont="1" applyBorder="1" applyAlignment="1" applyProtection="1">
      <alignment horizontal="center" vertical="center"/>
    </xf>
    <xf numFmtId="0" fontId="8" fillId="0" borderId="0" xfId="3" applyFont="1" applyFill="1" applyBorder="1" applyAlignment="1" applyProtection="1">
      <alignment horizontal="center"/>
    </xf>
    <xf numFmtId="0" fontId="8" fillId="0" borderId="19" xfId="3" applyFont="1" applyBorder="1" applyProtection="1"/>
    <xf numFmtId="0" fontId="8" fillId="0" borderId="0" xfId="3" applyFont="1" applyProtection="1"/>
    <xf numFmtId="0" fontId="2" fillId="0" borderId="0" xfId="6" applyFont="1" applyFill="1" applyAlignment="1">
      <alignment vertical="center"/>
    </xf>
    <xf numFmtId="0" fontId="6" fillId="0" borderId="13" xfId="0" applyFont="1" applyBorder="1" applyAlignment="1">
      <alignment vertical="center"/>
    </xf>
    <xf numFmtId="14" fontId="2" fillId="0" borderId="36" xfId="3" applyNumberFormat="1" applyFont="1" applyFill="1" applyBorder="1" applyAlignment="1" applyProtection="1">
      <alignment vertical="center"/>
    </xf>
    <xf numFmtId="14" fontId="8" fillId="0" borderId="11" xfId="3" applyNumberFormat="1" applyFont="1" applyFill="1" applyBorder="1" applyAlignment="1" applyProtection="1">
      <alignment horizontal="center" vertical="center"/>
    </xf>
    <xf numFmtId="0" fontId="0" fillId="0" borderId="0" xfId="0" applyFont="1" applyProtection="1">
      <alignment vertical="center"/>
    </xf>
    <xf numFmtId="0" fontId="2" fillId="0" borderId="2" xfId="6"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left" vertical="center"/>
    </xf>
    <xf numFmtId="0" fontId="6" fillId="0" borderId="0" xfId="0" applyFont="1" applyProtection="1">
      <alignment vertical="center"/>
    </xf>
    <xf numFmtId="0" fontId="2" fillId="0" borderId="14" xfId="3" applyFont="1" applyBorder="1" applyAlignment="1" applyProtection="1">
      <alignment horizontal="left" vertical="center"/>
    </xf>
    <xf numFmtId="0" fontId="2" fillId="0" borderId="10" xfId="3" applyFont="1" applyFill="1" applyBorder="1" applyAlignment="1" applyProtection="1">
      <alignment horizontal="right" vertical="center"/>
    </xf>
    <xf numFmtId="0" fontId="2" fillId="0" borderId="70" xfId="1" applyFont="1" applyBorder="1" applyProtection="1"/>
    <xf numFmtId="0" fontId="2" fillId="0" borderId="71" xfId="1" applyFont="1" applyBorder="1" applyProtection="1"/>
    <xf numFmtId="0" fontId="2" fillId="0" borderId="26"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23" xfId="1" applyFont="1" applyBorder="1" applyAlignment="1" applyProtection="1">
      <alignment horizontal="right" vertical="center"/>
    </xf>
    <xf numFmtId="0" fontId="2" fillId="0" borderId="12" xfId="1" applyFont="1" applyBorder="1" applyAlignment="1" applyProtection="1">
      <alignment horizontal="right" vertical="center"/>
    </xf>
    <xf numFmtId="49" fontId="2" fillId="0" borderId="36" xfId="1" applyNumberFormat="1" applyFont="1" applyFill="1" applyBorder="1" applyAlignment="1" applyProtection="1">
      <alignment horizontal="left" vertical="center" shrinkToFit="1"/>
      <protection locked="0"/>
    </xf>
    <xf numFmtId="49" fontId="2" fillId="0" borderId="47" xfId="1" applyNumberFormat="1" applyFont="1" applyFill="1" applyBorder="1" applyAlignment="1" applyProtection="1">
      <alignment horizontal="left" vertical="center" shrinkToFit="1"/>
      <protection locked="0"/>
    </xf>
    <xf numFmtId="0" fontId="2" fillId="0" borderId="74" xfId="1" applyFont="1" applyBorder="1" applyAlignment="1" applyProtection="1">
      <alignment horizontal="right" vertical="center"/>
    </xf>
    <xf numFmtId="0" fontId="2" fillId="0" borderId="75" xfId="1" applyFont="1" applyBorder="1" applyAlignment="1" applyProtection="1">
      <alignment horizontal="right" vertical="center"/>
    </xf>
    <xf numFmtId="0" fontId="2" fillId="0" borderId="75" xfId="1" applyFont="1" applyBorder="1" applyAlignment="1" applyProtection="1">
      <alignment horizontal="right" vertical="center" wrapText="1"/>
    </xf>
    <xf numFmtId="0" fontId="2" fillId="0" borderId="23" xfId="1" applyFont="1" applyFill="1" applyBorder="1" applyAlignment="1" applyProtection="1">
      <alignment horizontal="right" vertical="center"/>
    </xf>
    <xf numFmtId="0" fontId="2" fillId="0" borderId="12" xfId="1" applyFont="1" applyFill="1" applyBorder="1" applyAlignment="1" applyProtection="1">
      <alignment horizontal="right" vertical="center"/>
    </xf>
    <xf numFmtId="0" fontId="2" fillId="0" borderId="74" xfId="1" applyFont="1" applyFill="1" applyBorder="1" applyAlignment="1" applyProtection="1">
      <alignment horizontal="right" vertical="center"/>
    </xf>
    <xf numFmtId="0" fontId="2" fillId="0" borderId="75" xfId="1" applyFont="1" applyFill="1" applyBorder="1" applyAlignment="1" applyProtection="1">
      <alignment horizontal="right" vertical="center"/>
    </xf>
    <xf numFmtId="0" fontId="2" fillId="0" borderId="26" xfId="1" applyFont="1" applyFill="1" applyBorder="1" applyAlignment="1" applyProtection="1">
      <alignment horizontal="right" vertical="center"/>
    </xf>
    <xf numFmtId="0" fontId="2" fillId="0" borderId="24" xfId="1" applyFont="1" applyFill="1" applyBorder="1" applyAlignment="1" applyProtection="1">
      <alignment horizontal="right" vertical="center"/>
    </xf>
    <xf numFmtId="49" fontId="2" fillId="0" borderId="45" xfId="1" applyNumberFormat="1" applyFont="1" applyFill="1" applyBorder="1" applyAlignment="1" applyProtection="1">
      <alignment horizontal="left" vertical="center" shrinkToFit="1"/>
      <protection locked="0"/>
    </xf>
    <xf numFmtId="49" fontId="2" fillId="0" borderId="21" xfId="1" applyNumberFormat="1" applyFont="1" applyFill="1" applyBorder="1" applyAlignment="1" applyProtection="1">
      <alignment horizontal="left" vertical="center" shrinkToFit="1"/>
      <protection locked="0"/>
    </xf>
    <xf numFmtId="0" fontId="2" fillId="0" borderId="23" xfId="1" applyFont="1" applyBorder="1" applyAlignment="1" applyProtection="1">
      <alignment horizontal="center" vertical="center" wrapText="1"/>
    </xf>
    <xf numFmtId="0" fontId="2" fillId="0" borderId="1" xfId="3" applyFont="1" applyFill="1" applyBorder="1" applyAlignment="1" applyProtection="1">
      <alignment horizontal="right" vertical="center"/>
    </xf>
    <xf numFmtId="0" fontId="2" fillId="0" borderId="3" xfId="3" applyFont="1" applyBorder="1" applyAlignment="1" applyProtection="1">
      <alignment vertical="center"/>
    </xf>
    <xf numFmtId="0" fontId="2" fillId="0" borderId="0" xfId="3" applyFont="1" applyBorder="1" applyAlignment="1" applyProtection="1">
      <alignment horizontal="center" vertical="center"/>
    </xf>
    <xf numFmtId="0" fontId="2" fillId="0" borderId="12" xfId="1" applyFont="1" applyBorder="1" applyAlignment="1" applyProtection="1">
      <alignment horizontal="right" vertical="center" wrapText="1"/>
    </xf>
    <xf numFmtId="0" fontId="2" fillId="0" borderId="1" xfId="1"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1" applyFont="1" applyBorder="1" applyAlignment="1" applyProtection="1">
      <alignment horizontal="right" vertical="center" wrapText="1"/>
    </xf>
    <xf numFmtId="0" fontId="2" fillId="5" borderId="3" xfId="3" applyFont="1" applyFill="1" applyBorder="1" applyAlignment="1" applyProtection="1">
      <alignment vertical="center"/>
    </xf>
    <xf numFmtId="0" fontId="2" fillId="5" borderId="8" xfId="3" applyFont="1" applyFill="1" applyBorder="1" applyAlignment="1" applyProtection="1">
      <alignment horizontal="left" vertical="center"/>
    </xf>
    <xf numFmtId="0" fontId="2" fillId="0" borderId="0" xfId="1" applyFont="1" applyAlignment="1" applyProtection="1"/>
    <xf numFmtId="0" fontId="2" fillId="0" borderId="0" xfId="1" applyFont="1" applyAlignment="1" applyProtection="1">
      <alignment wrapText="1"/>
    </xf>
    <xf numFmtId="0" fontId="2" fillId="2" borderId="19" xfId="1" applyFont="1" applyFill="1" applyBorder="1" applyAlignment="1" applyProtection="1">
      <alignment horizontal="center" vertical="center"/>
      <protection locked="0"/>
    </xf>
    <xf numFmtId="0" fontId="2" fillId="0" borderId="0" xfId="0" applyFont="1" applyAlignment="1" applyProtection="1">
      <alignment vertical="center" wrapText="1"/>
    </xf>
    <xf numFmtId="0" fontId="6" fillId="0" borderId="0" xfId="1" applyFont="1" applyAlignment="1" applyProtection="1">
      <alignment wrapText="1"/>
    </xf>
    <xf numFmtId="49" fontId="2" fillId="0" borderId="0" xfId="1" applyNumberFormat="1" applyFont="1" applyProtection="1"/>
    <xf numFmtId="0" fontId="6" fillId="2" borderId="30" xfId="1" applyFont="1" applyFill="1" applyBorder="1" applyProtection="1"/>
    <xf numFmtId="0" fontId="2" fillId="0" borderId="9" xfId="1" applyFont="1" applyBorder="1" applyAlignment="1" applyProtection="1">
      <alignment horizontal="center" vertical="center" wrapText="1"/>
    </xf>
    <xf numFmtId="0" fontId="12" fillId="3" borderId="0" xfId="1" applyFont="1" applyFill="1" applyBorder="1" applyAlignment="1" applyProtection="1">
      <alignment horizontal="left" vertical="center" wrapText="1"/>
    </xf>
    <xf numFmtId="0" fontId="12" fillId="3" borderId="36"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shrinkToFit="1"/>
    </xf>
    <xf numFmtId="180" fontId="8" fillId="4" borderId="19" xfId="3" applyNumberFormat="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xf>
    <xf numFmtId="0" fontId="2" fillId="0" borderId="10" xfId="0" applyFont="1" applyBorder="1" applyProtection="1">
      <alignment vertical="center"/>
    </xf>
    <xf numFmtId="0" fontId="2" fillId="0" borderId="56" xfId="1" applyFont="1" applyFill="1" applyBorder="1" applyAlignment="1" applyProtection="1">
      <alignment horizontal="left" vertical="center"/>
    </xf>
    <xf numFmtId="0" fontId="2" fillId="0" borderId="47" xfId="3" applyFont="1" applyBorder="1" applyAlignment="1" applyProtection="1">
      <alignment horizontal="left" vertical="center"/>
    </xf>
    <xf numFmtId="181" fontId="2" fillId="0" borderId="91" xfId="1" applyNumberFormat="1" applyFont="1" applyBorder="1" applyAlignment="1" applyProtection="1">
      <alignment horizontal="center" vertical="center"/>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3" borderId="0" xfId="0" applyFont="1" applyFill="1" applyBorder="1" applyAlignment="1" applyProtection="1">
      <alignment horizontal="left" vertical="center" wrapText="1"/>
    </xf>
    <xf numFmtId="182" fontId="2" fillId="0" borderId="31" xfId="3" applyNumberFormat="1" applyFont="1" applyFill="1" applyBorder="1" applyAlignment="1" applyProtection="1">
      <alignment horizontal="center" vertical="center"/>
      <protection locked="0"/>
    </xf>
    <xf numFmtId="0" fontId="6" fillId="0" borderId="0" xfId="3" applyFont="1" applyProtection="1"/>
    <xf numFmtId="0" fontId="2" fillId="0" borderId="0" xfId="4" applyFont="1" applyFill="1" applyBorder="1" applyProtection="1"/>
    <xf numFmtId="0" fontId="0" fillId="0" borderId="7" xfId="0" applyFont="1" applyBorder="1" applyAlignment="1" applyProtection="1">
      <alignment horizontal="center" vertical="center"/>
    </xf>
    <xf numFmtId="49" fontId="1" fillId="0" borderId="0" xfId="1" applyNumberFormat="1" applyFont="1" applyFill="1" applyBorder="1" applyAlignment="1" applyProtection="1">
      <alignment horizontal="center" vertical="center"/>
    </xf>
    <xf numFmtId="0" fontId="2" fillId="0" borderId="12" xfId="1" applyFont="1" applyBorder="1" applyAlignment="1" applyProtection="1">
      <alignment horizontal="center" vertical="center"/>
    </xf>
    <xf numFmtId="0" fontId="2" fillId="0" borderId="13" xfId="1" applyFont="1" applyFill="1" applyBorder="1" applyAlignment="1" applyProtection="1">
      <alignment vertical="center"/>
    </xf>
    <xf numFmtId="49" fontId="2" fillId="0" borderId="15" xfId="1" applyNumberFormat="1" applyFont="1" applyFill="1" applyBorder="1" applyAlignment="1" applyProtection="1">
      <alignment horizontal="center" vertical="center"/>
    </xf>
    <xf numFmtId="0" fontId="2" fillId="0" borderId="29"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179" fontId="2" fillId="0" borderId="3" xfId="1" applyNumberFormat="1" applyFont="1" applyBorder="1" applyAlignment="1" applyProtection="1">
      <alignment horizontal="left" vertical="center" wrapText="1"/>
    </xf>
    <xf numFmtId="179" fontId="2" fillId="0" borderId="8" xfId="1"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1" fontId="2" fillId="0" borderId="17" xfId="1" applyNumberFormat="1" applyFont="1" applyBorder="1" applyAlignment="1" applyProtection="1">
      <alignment horizontal="center" vertical="center" wrapText="1"/>
    </xf>
    <xf numFmtId="181" fontId="1" fillId="0" borderId="17" xfId="0" applyNumberFormat="1" applyFont="1" applyBorder="1" applyAlignment="1">
      <alignment vertical="center" wrapText="1"/>
    </xf>
    <xf numFmtId="181" fontId="1" fillId="0" borderId="10" xfId="0" applyNumberFormat="1" applyFont="1" applyBorder="1" applyAlignment="1">
      <alignment vertical="center" wrapText="1"/>
    </xf>
    <xf numFmtId="0" fontId="2" fillId="0" borderId="45" xfId="1"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0" xfId="1" applyFont="1" applyBorder="1" applyAlignment="1" applyProtection="1">
      <alignment horizontal="center" vertical="center" wrapText="1"/>
    </xf>
    <xf numFmtId="0" fontId="1" fillId="0" borderId="0" xfId="0" applyFont="1" applyBorder="1" applyAlignment="1">
      <alignment horizontal="center" vertical="center" wrapText="1"/>
    </xf>
    <xf numFmtId="181" fontId="2" fillId="0" borderId="48"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47" xfId="0" applyNumberFormat="1" applyFont="1" applyBorder="1" applyAlignment="1">
      <alignment vertical="center" wrapText="1"/>
    </xf>
    <xf numFmtId="0" fontId="2" fillId="0" borderId="24" xfId="1" applyFont="1" applyBorder="1" applyAlignment="1" applyProtection="1">
      <alignment horizontal="right" vertical="center" wrapText="1"/>
    </xf>
    <xf numFmtId="0" fontId="2" fillId="0" borderId="23" xfId="1"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1" applyFont="1" applyBorder="1" applyProtection="1"/>
    <xf numFmtId="0" fontId="5" fillId="0" borderId="0" xfId="3" applyFont="1" applyBorder="1" applyAlignment="1" applyProtection="1">
      <alignment horizontal="center" vertical="center"/>
    </xf>
    <xf numFmtId="14" fontId="2" fillId="0" borderId="0" xfId="3" applyNumberFormat="1" applyFont="1" applyFill="1" applyBorder="1" applyAlignment="1" applyProtection="1">
      <alignment horizontal="center" vertical="center"/>
    </xf>
    <xf numFmtId="0" fontId="2" fillId="0" borderId="20" xfId="3" applyFont="1" applyFill="1" applyBorder="1" applyAlignment="1" applyProtection="1">
      <alignment vertical="top"/>
    </xf>
    <xf numFmtId="0" fontId="2" fillId="0" borderId="0" xfId="3" applyFont="1" applyFill="1" applyBorder="1" applyAlignment="1" applyProtection="1">
      <alignment vertical="top"/>
    </xf>
    <xf numFmtId="0" fontId="10" fillId="0" borderId="0" xfId="3" applyFont="1" applyBorder="1" applyProtection="1"/>
    <xf numFmtId="0" fontId="6" fillId="0" borderId="0" xfId="3"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5" borderId="3" xfId="3" applyFont="1" applyFill="1" applyBorder="1" applyAlignment="1" applyProtection="1">
      <alignment vertical="center"/>
    </xf>
    <xf numFmtId="0" fontId="2" fillId="0" borderId="11" xfId="3" applyFont="1" applyBorder="1" applyAlignment="1" applyProtection="1">
      <alignment horizontal="center" vertical="center"/>
    </xf>
    <xf numFmtId="0" fontId="2" fillId="3" borderId="4" xfId="3" applyFont="1" applyFill="1" applyBorder="1" applyAlignment="1" applyProtection="1">
      <alignment horizontal="center" vertical="center" wrapText="1"/>
    </xf>
    <xf numFmtId="49" fontId="2" fillId="0" borderId="7" xfId="3" applyNumberFormat="1" applyFont="1" applyFill="1" applyBorder="1" applyAlignment="1" applyProtection="1">
      <alignment horizontal="center" vertical="center"/>
    </xf>
    <xf numFmtId="0" fontId="2" fillId="3" borderId="2" xfId="3" applyFont="1" applyFill="1" applyBorder="1" applyAlignment="1" applyProtection="1">
      <alignment horizontal="center" vertical="center" wrapText="1"/>
    </xf>
    <xf numFmtId="0" fontId="2" fillId="3" borderId="6" xfId="3" applyFont="1" applyFill="1" applyBorder="1" applyAlignment="1" applyProtection="1">
      <alignment horizontal="center" vertical="center" wrapText="1"/>
    </xf>
    <xf numFmtId="0" fontId="2" fillId="3" borderId="1" xfId="3" applyFont="1" applyFill="1" applyBorder="1" applyAlignment="1" applyProtection="1">
      <alignment horizontal="center" vertical="center" wrapText="1"/>
    </xf>
    <xf numFmtId="0" fontId="2" fillId="0" borderId="26" xfId="3" applyFont="1" applyBorder="1" applyAlignment="1" applyProtection="1">
      <alignment horizontal="center" vertical="center"/>
    </xf>
    <xf numFmtId="0" fontId="2" fillId="0" borderId="29" xfId="3" applyFont="1" applyFill="1" applyBorder="1" applyAlignment="1" applyProtection="1">
      <alignment horizontal="center" vertical="center"/>
    </xf>
    <xf numFmtId="0" fontId="2" fillId="0" borderId="7" xfId="3" applyFont="1" applyFill="1" applyBorder="1" applyAlignment="1" applyProtection="1">
      <alignment horizontal="center" vertical="center"/>
    </xf>
    <xf numFmtId="0" fontId="2" fillId="0" borderId="17" xfId="3" applyFont="1" applyFill="1" applyBorder="1" applyAlignment="1" applyProtection="1">
      <alignment horizontal="center" vertical="center"/>
    </xf>
    <xf numFmtId="0" fontId="2" fillId="0" borderId="26" xfId="3" applyFont="1" applyBorder="1" applyAlignment="1" applyProtection="1">
      <alignment horizontal="right" vertical="center"/>
    </xf>
    <xf numFmtId="0" fontId="8" fillId="0" borderId="2" xfId="3" applyFont="1" applyBorder="1" applyAlignment="1" applyProtection="1">
      <alignment horizontal="center" vertical="center"/>
    </xf>
    <xf numFmtId="0" fontId="2" fillId="0" borderId="36" xfId="3" applyFont="1" applyFill="1" applyBorder="1" applyAlignment="1" applyProtection="1">
      <alignment vertical="center"/>
    </xf>
    <xf numFmtId="0" fontId="2" fillId="0" borderId="56" xfId="3" applyFont="1" applyFill="1" applyBorder="1" applyAlignment="1" applyProtection="1">
      <alignment vertical="center"/>
    </xf>
    <xf numFmtId="0" fontId="2" fillId="0" borderId="2" xfId="3" applyFont="1" applyBorder="1" applyAlignment="1" applyProtection="1">
      <alignment horizontal="right" vertical="center"/>
    </xf>
    <xf numFmtId="0" fontId="2" fillId="0" borderId="86" xfId="3" applyFont="1" applyBorder="1" applyAlignment="1" applyProtection="1">
      <alignment horizontal="center" vertical="center"/>
    </xf>
    <xf numFmtId="14" fontId="2" fillId="2" borderId="88" xfId="2" applyNumberFormat="1" applyFont="1" applyFill="1" applyBorder="1" applyAlignment="1" applyProtection="1">
      <alignment horizontal="center" vertical="center"/>
    </xf>
    <xf numFmtId="0" fontId="2" fillId="0" borderId="80" xfId="3" applyFont="1" applyBorder="1" applyAlignment="1" applyProtection="1">
      <alignment horizontal="right" vertical="center"/>
    </xf>
    <xf numFmtId="0" fontId="2" fillId="0" borderId="6" xfId="3" applyFont="1" applyBorder="1" applyAlignment="1" applyProtection="1">
      <alignment horizontal="center" vertical="center"/>
    </xf>
    <xf numFmtId="180" fontId="2" fillId="0" borderId="0" xfId="3" applyNumberFormat="1" applyFont="1" applyBorder="1" applyAlignment="1" applyProtection="1">
      <alignment vertical="center"/>
    </xf>
    <xf numFmtId="0" fontId="2" fillId="0" borderId="12" xfId="3" applyFont="1" applyBorder="1" applyAlignment="1" applyProtection="1">
      <alignment horizontal="right" vertical="center"/>
    </xf>
    <xf numFmtId="0" fontId="2" fillId="0" borderId="17" xfId="1" applyFont="1" applyBorder="1" applyAlignment="1" applyProtection="1">
      <alignment horizontal="center" vertical="center" wrapText="1"/>
    </xf>
    <xf numFmtId="179" fontId="2" fillId="0" borderId="0" xfId="1" applyNumberFormat="1" applyFont="1" applyBorder="1" applyAlignment="1" applyProtection="1">
      <alignment horizontal="left" vertical="center" wrapText="1"/>
      <protection locked="0"/>
    </xf>
    <xf numFmtId="179" fontId="2" fillId="0" borderId="14" xfId="1" applyNumberFormat="1" applyFont="1" applyBorder="1" applyAlignment="1" applyProtection="1">
      <alignment horizontal="left" vertical="center" wrapText="1"/>
      <protection locked="0"/>
    </xf>
    <xf numFmtId="181" fontId="1" fillId="6" borderId="28" xfId="0" applyNumberFormat="1" applyFont="1" applyFill="1" applyBorder="1" applyAlignment="1">
      <alignment vertical="center" wrapText="1"/>
    </xf>
    <xf numFmtId="0" fontId="2" fillId="0" borderId="11" xfId="1"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6" fillId="0" borderId="0" xfId="4" applyFont="1" applyFill="1" applyBorder="1" applyAlignment="1" applyProtection="1">
      <alignment horizontal="right"/>
    </xf>
    <xf numFmtId="49" fontId="2" fillId="0" borderId="28" xfId="1" applyNumberFormat="1" applyFont="1" applyFill="1" applyBorder="1" applyAlignment="1" applyProtection="1">
      <alignment horizontal="left" vertical="center" shrinkToFit="1"/>
      <protection locked="0"/>
    </xf>
    <xf numFmtId="0" fontId="2" fillId="0" borderId="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1" fillId="0" borderId="0" xfId="1" applyFont="1" applyProtection="1"/>
    <xf numFmtId="0" fontId="8" fillId="0" borderId="6"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6" fillId="0" borderId="2" xfId="3" applyFont="1" applyFill="1" applyBorder="1" applyAlignment="1" applyProtection="1">
      <alignment horizontal="center" vertical="center"/>
    </xf>
    <xf numFmtId="0" fontId="6" fillId="0" borderId="1" xfId="3" applyFont="1" applyFill="1" applyBorder="1" applyAlignment="1" applyProtection="1">
      <alignment horizontal="right" vertical="center"/>
    </xf>
    <xf numFmtId="0" fontId="21" fillId="0" borderId="0" xfId="3" applyFont="1" applyProtection="1"/>
    <xf numFmtId="0" fontId="2" fillId="0" borderId="102" xfId="1" applyFont="1" applyBorder="1" applyAlignment="1" applyProtection="1">
      <alignment horizontal="center" vertical="center" wrapText="1"/>
    </xf>
    <xf numFmtId="0" fontId="2" fillId="0" borderId="96" xfId="1" applyFont="1" applyFill="1" applyBorder="1" applyAlignment="1" applyProtection="1">
      <alignment horizontal="center" vertical="center"/>
    </xf>
    <xf numFmtId="0" fontId="2" fillId="0" borderId="102" xfId="1" applyFont="1" applyFill="1" applyBorder="1" applyAlignment="1" applyProtection="1">
      <alignment horizontal="right" vertical="center"/>
    </xf>
    <xf numFmtId="0" fontId="2" fillId="0" borderId="104" xfId="1" applyFont="1" applyFill="1" applyBorder="1" applyAlignment="1" applyProtection="1">
      <alignment horizontal="right" vertical="center"/>
    </xf>
    <xf numFmtId="0" fontId="2" fillId="0" borderId="105" xfId="1" applyFont="1" applyFill="1" applyBorder="1" applyAlignment="1" applyProtection="1">
      <alignment horizontal="right" vertical="center"/>
    </xf>
    <xf numFmtId="0" fontId="2" fillId="0" borderId="101" xfId="1" applyFont="1" applyFill="1" applyBorder="1" applyAlignment="1" applyProtection="1">
      <alignment horizontal="right" vertical="center"/>
    </xf>
    <xf numFmtId="0" fontId="8" fillId="0" borderId="98" xfId="1" applyFont="1" applyFill="1" applyBorder="1" applyAlignment="1" applyProtection="1">
      <alignment horizontal="right" vertical="center"/>
    </xf>
    <xf numFmtId="0" fontId="2" fillId="0" borderId="0" xfId="9" applyFont="1" applyFill="1" applyBorder="1" applyAlignment="1">
      <alignment horizontal="left" vertical="center"/>
    </xf>
    <xf numFmtId="0" fontId="2" fillId="0" borderId="0" xfId="9" applyFont="1" applyFill="1" applyAlignment="1">
      <alignment vertical="center"/>
    </xf>
    <xf numFmtId="0" fontId="2" fillId="0" borderId="0" xfId="9" applyFont="1" applyFill="1" applyAlignment="1">
      <alignment horizontal="center" vertical="center"/>
    </xf>
    <xf numFmtId="0" fontId="2" fillId="0" borderId="2" xfId="9" applyFont="1" applyFill="1" applyBorder="1" applyAlignment="1">
      <alignment horizontal="center" vertical="center"/>
    </xf>
    <xf numFmtId="0" fontId="2" fillId="0" borderId="5" xfId="9" applyFont="1" applyFill="1" applyBorder="1" applyAlignment="1" applyProtection="1">
      <alignment horizontal="center" vertical="center"/>
    </xf>
    <xf numFmtId="0" fontId="5" fillId="0" borderId="0" xfId="10" applyFont="1" applyBorder="1" applyAlignment="1" applyProtection="1">
      <alignment horizontal="center" vertical="center"/>
    </xf>
    <xf numFmtId="0" fontId="2" fillId="0" borderId="0" xfId="10" applyFont="1" applyBorder="1" applyProtection="1"/>
    <xf numFmtId="0" fontId="2" fillId="0" borderId="0" xfId="10" applyFont="1" applyProtection="1"/>
    <xf numFmtId="0" fontId="2" fillId="0" borderId="0" xfId="10" applyFont="1" applyBorder="1" applyAlignment="1" applyProtection="1">
      <alignment horizontal="center" vertical="center"/>
    </xf>
    <xf numFmtId="0" fontId="31" fillId="0" borderId="0" xfId="10" applyFont="1" applyBorder="1" applyAlignment="1" applyProtection="1">
      <alignment horizontal="center" vertical="center"/>
    </xf>
    <xf numFmtId="0" fontId="2" fillId="0" borderId="3" xfId="9" applyFont="1" applyFill="1" applyBorder="1" applyAlignment="1"/>
    <xf numFmtId="0" fontId="2" fillId="0" borderId="0" xfId="9" applyFont="1" applyFill="1" applyBorder="1" applyAlignment="1">
      <alignment horizontal="center" vertical="center"/>
    </xf>
    <xf numFmtId="176" fontId="2" fillId="0" borderId="0" xfId="9" applyNumberFormat="1" applyFont="1" applyFill="1" applyBorder="1" applyAlignment="1">
      <alignment horizontal="center" vertical="center"/>
    </xf>
    <xf numFmtId="0" fontId="2" fillId="0" borderId="4" xfId="9" applyFont="1" applyFill="1" applyBorder="1" applyAlignment="1">
      <alignment horizontal="center" vertical="center"/>
    </xf>
    <xf numFmtId="0" fontId="2" fillId="0" borderId="4"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5" xfId="9" applyFont="1" applyFill="1" applyBorder="1" applyAlignment="1">
      <alignment horizontal="center" vertical="center" wrapText="1"/>
    </xf>
    <xf numFmtId="0" fontId="6" fillId="0" borderId="0" xfId="9" applyFont="1" applyFill="1" applyBorder="1" applyAlignment="1">
      <alignment horizontal="center" vertical="center"/>
    </xf>
    <xf numFmtId="0" fontId="2" fillId="0" borderId="0" xfId="9" applyFont="1" applyFill="1" applyBorder="1" applyAlignment="1">
      <alignment horizontal="center" vertical="top" wrapText="1"/>
    </xf>
    <xf numFmtId="0" fontId="2" fillId="0" borderId="0" xfId="9" applyFont="1" applyFill="1" applyBorder="1" applyAlignment="1">
      <alignment horizontal="center"/>
    </xf>
    <xf numFmtId="0" fontId="2" fillId="0" borderId="0" xfId="9" applyFont="1" applyFill="1" applyBorder="1" applyAlignment="1">
      <alignment vertical="top"/>
    </xf>
    <xf numFmtId="0" fontId="2" fillId="7" borderId="4" xfId="9" applyFont="1" applyFill="1" applyBorder="1" applyAlignment="1" applyProtection="1">
      <alignment horizontal="center" vertical="center"/>
    </xf>
    <xf numFmtId="176" fontId="2" fillId="0" borderId="4" xfId="9" applyNumberFormat="1" applyFont="1" applyFill="1" applyBorder="1" applyAlignment="1">
      <alignment vertical="center"/>
    </xf>
    <xf numFmtId="0" fontId="2" fillId="0" borderId="0" xfId="9" applyFont="1" applyFill="1" applyBorder="1" applyAlignment="1">
      <alignment horizontal="center" vertical="center" wrapText="1"/>
    </xf>
    <xf numFmtId="0" fontId="2" fillId="0" borderId="0" xfId="9" applyFont="1" applyFill="1" applyBorder="1" applyAlignment="1">
      <alignment horizontal="left" vertical="top"/>
    </xf>
    <xf numFmtId="0" fontId="2" fillId="0" borderId="0" xfId="9" applyFont="1" applyFill="1" applyBorder="1" applyAlignment="1">
      <alignment horizontal="center" vertical="top"/>
    </xf>
    <xf numFmtId="176" fontId="2" fillId="0" borderId="0" xfId="9" applyNumberFormat="1" applyFont="1" applyFill="1" applyBorder="1" applyAlignment="1">
      <alignment horizontal="center" vertical="top"/>
    </xf>
    <xf numFmtId="0" fontId="2" fillId="7" borderId="5" xfId="9" applyFont="1" applyFill="1" applyBorder="1" applyAlignment="1" applyProtection="1">
      <alignment horizontal="center" vertical="center"/>
    </xf>
    <xf numFmtId="0" fontId="2" fillId="0" borderId="107" xfId="9" applyFont="1" applyFill="1" applyBorder="1" applyAlignment="1">
      <alignment horizontal="left" vertical="center" wrapText="1"/>
    </xf>
    <xf numFmtId="176" fontId="2" fillId="0" borderId="107" xfId="9" applyNumberFormat="1" applyFont="1" applyFill="1" applyBorder="1" applyAlignment="1">
      <alignment horizontal="left" vertical="center" wrapText="1"/>
    </xf>
    <xf numFmtId="0" fontId="2" fillId="0" borderId="7" xfId="9" applyFont="1" applyFill="1" applyBorder="1" applyAlignment="1">
      <alignment vertical="center" wrapText="1"/>
    </xf>
    <xf numFmtId="0" fontId="2" fillId="0" borderId="5" xfId="9" applyFont="1" applyFill="1" applyBorder="1" applyAlignment="1">
      <alignment horizontal="center" vertical="center"/>
    </xf>
    <xf numFmtId="0" fontId="2" fillId="0" borderId="0" xfId="9" applyFont="1" applyFill="1" applyBorder="1" applyAlignment="1" applyProtection="1">
      <alignment horizontal="center" vertical="center"/>
    </xf>
    <xf numFmtId="183" fontId="2" fillId="0" borderId="0" xfId="9" applyNumberFormat="1" applyFont="1" applyFill="1" applyBorder="1" applyAlignment="1">
      <alignment horizontal="right" vertical="center"/>
    </xf>
    <xf numFmtId="176" fontId="2" fillId="0" borderId="8" xfId="9" applyNumberFormat="1" applyFont="1" applyFill="1" applyBorder="1" applyAlignment="1">
      <alignment horizontal="right" vertical="center"/>
    </xf>
    <xf numFmtId="0" fontId="2" fillId="7" borderId="5" xfId="9" applyNumberFormat="1" applyFont="1" applyFill="1" applyBorder="1" applyAlignment="1" applyProtection="1">
      <alignment horizontal="center" vertical="center"/>
    </xf>
    <xf numFmtId="0" fontId="8" fillId="0" borderId="107" xfId="9" applyFont="1" applyFill="1" applyBorder="1" applyAlignment="1">
      <alignment horizontal="left" vertical="center" wrapText="1"/>
    </xf>
    <xf numFmtId="0" fontId="2" fillId="0" borderId="109" xfId="9" applyFont="1" applyFill="1" applyBorder="1" applyAlignment="1">
      <alignment horizontal="center" vertical="center"/>
    </xf>
    <xf numFmtId="0" fontId="2" fillId="7" borderId="112" xfId="9" applyNumberFormat="1" applyFont="1" applyFill="1" applyBorder="1" applyAlignment="1" applyProtection="1">
      <alignment horizontal="center" vertical="center"/>
    </xf>
    <xf numFmtId="0" fontId="2" fillId="0" borderId="108" xfId="9" applyFont="1" applyFill="1" applyBorder="1" applyAlignment="1">
      <alignment horizontal="center" vertical="center"/>
    </xf>
    <xf numFmtId="0" fontId="2" fillId="0" borderId="3" xfId="9" applyFont="1" applyFill="1" applyBorder="1" applyAlignment="1">
      <alignment vertical="center"/>
    </xf>
    <xf numFmtId="0" fontId="2" fillId="0" borderId="39" xfId="9" applyFont="1" applyFill="1" applyBorder="1" applyAlignment="1">
      <alignment horizontal="center" vertical="center"/>
    </xf>
    <xf numFmtId="176" fontId="2" fillId="0" borderId="5" xfId="9" applyNumberFormat="1" applyFont="1" applyFill="1" applyBorder="1" applyAlignment="1">
      <alignment horizontal="right" vertical="center"/>
    </xf>
    <xf numFmtId="184" fontId="2" fillId="7" borderId="5" xfId="9" applyNumberFormat="1" applyFont="1" applyFill="1" applyBorder="1" applyAlignment="1" applyProtection="1">
      <alignment horizontal="center" vertical="center"/>
    </xf>
    <xf numFmtId="0" fontId="2" fillId="0" borderId="0" xfId="9" applyFont="1" applyFill="1" applyBorder="1" applyAlignment="1">
      <alignment horizontal="left" vertical="center" wrapText="1"/>
    </xf>
    <xf numFmtId="0" fontId="2" fillId="0" borderId="113" xfId="9" applyFont="1" applyFill="1" applyBorder="1" applyAlignment="1">
      <alignment horizontal="center" vertical="center"/>
    </xf>
    <xf numFmtId="184" fontId="2" fillId="7" borderId="114" xfId="9" applyNumberFormat="1" applyFont="1" applyFill="1" applyBorder="1" applyAlignment="1" applyProtection="1">
      <alignment horizontal="center" vertical="center"/>
    </xf>
    <xf numFmtId="0" fontId="2" fillId="0" borderId="1" xfId="9" applyFont="1" applyFill="1" applyBorder="1" applyAlignment="1">
      <alignment horizontal="center" vertical="center"/>
    </xf>
    <xf numFmtId="0" fontId="2" fillId="7" borderId="10" xfId="9" applyFont="1" applyFill="1" applyBorder="1" applyAlignment="1" applyProtection="1">
      <alignment horizontal="center" vertical="center"/>
    </xf>
    <xf numFmtId="0" fontId="2" fillId="0" borderId="9" xfId="9" applyFont="1" applyFill="1" applyBorder="1" applyAlignment="1">
      <alignment horizontal="center" vertical="center"/>
    </xf>
    <xf numFmtId="0" fontId="22" fillId="0" borderId="1" xfId="9" applyFont="1" applyFill="1" applyBorder="1" applyAlignment="1">
      <alignment horizontal="center" vertical="center"/>
    </xf>
    <xf numFmtId="0" fontId="2" fillId="0" borderId="96" xfId="9" applyFont="1" applyFill="1" applyBorder="1" applyAlignment="1">
      <alignment horizontal="center" vertical="center"/>
    </xf>
    <xf numFmtId="0" fontId="2" fillId="7" borderId="97" xfId="9" applyFont="1" applyFill="1" applyBorder="1" applyAlignment="1" applyProtection="1">
      <alignment horizontal="center" vertical="center"/>
    </xf>
    <xf numFmtId="0" fontId="2" fillId="0" borderId="100" xfId="9" applyFont="1" applyFill="1" applyBorder="1" applyAlignment="1">
      <alignment horizontal="center" vertical="center"/>
    </xf>
    <xf numFmtId="0" fontId="2" fillId="0" borderId="0" xfId="9" applyFont="1" applyFill="1" applyAlignment="1">
      <alignment vertical="top" wrapText="1"/>
    </xf>
    <xf numFmtId="0" fontId="2" fillId="7" borderId="5" xfId="11" applyFont="1" applyFill="1" applyBorder="1" applyAlignment="1" applyProtection="1">
      <alignment horizontal="center" vertical="center"/>
    </xf>
    <xf numFmtId="0" fontId="2" fillId="0" borderId="0" xfId="9" applyFont="1" applyFill="1" applyAlignment="1">
      <alignment vertical="top"/>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35" xfId="9" applyFont="1" applyFill="1" applyBorder="1" applyAlignment="1">
      <alignment horizontal="center" vertical="center"/>
    </xf>
    <xf numFmtId="176" fontId="2" fillId="0" borderId="10" xfId="9" applyNumberFormat="1" applyFont="1" applyFill="1" applyBorder="1" applyAlignment="1">
      <alignment horizontal="right" vertical="center"/>
    </xf>
    <xf numFmtId="0" fontId="2" fillId="0" borderId="6"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7" xfId="9" applyFont="1" applyFill="1" applyBorder="1" applyAlignment="1" applyProtection="1">
      <alignment horizontal="center" vertical="center"/>
    </xf>
    <xf numFmtId="0" fontId="2" fillId="0" borderId="7" xfId="9" applyFont="1" applyFill="1" applyBorder="1" applyAlignment="1">
      <alignment horizontal="center" vertical="center"/>
    </xf>
    <xf numFmtId="183" fontId="2" fillId="0" borderId="7" xfId="9" applyNumberFormat="1" applyFont="1" applyFill="1" applyBorder="1" applyAlignment="1">
      <alignment horizontal="right" vertical="center"/>
    </xf>
    <xf numFmtId="0" fontId="2" fillId="0" borderId="7" xfId="9" applyFont="1" applyFill="1" applyBorder="1" applyAlignment="1">
      <alignment horizontal="center" vertical="center" wrapText="1"/>
    </xf>
    <xf numFmtId="0" fontId="2" fillId="0" borderId="7" xfId="9" applyFont="1" applyFill="1" applyBorder="1" applyAlignment="1">
      <alignment vertical="top"/>
    </xf>
    <xf numFmtId="0" fontId="2" fillId="0" borderId="0" xfId="9" applyFont="1" applyFill="1" applyBorder="1" applyAlignment="1">
      <alignment vertical="center"/>
    </xf>
    <xf numFmtId="0" fontId="2" fillId="0" borderId="0" xfId="9" applyFont="1" applyFill="1" applyBorder="1" applyAlignment="1">
      <alignment horizontal="right" vertical="center"/>
    </xf>
    <xf numFmtId="42" fontId="2" fillId="0" borderId="0" xfId="9" applyNumberFormat="1" applyFont="1" applyFill="1" applyBorder="1" applyAlignment="1">
      <alignment vertical="center"/>
    </xf>
    <xf numFmtId="0" fontId="2" fillId="0" borderId="0" xfId="9" applyFont="1" applyFill="1" applyAlignment="1">
      <alignment horizontal="center" vertical="top"/>
    </xf>
    <xf numFmtId="0" fontId="2" fillId="0" borderId="3" xfId="9" applyFont="1" applyFill="1" applyBorder="1" applyAlignment="1">
      <alignment horizontal="center" vertical="top"/>
    </xf>
    <xf numFmtId="176" fontId="2" fillId="0" borderId="4" xfId="9" applyNumberFormat="1" applyFont="1" applyFill="1" applyBorder="1" applyAlignment="1">
      <alignment horizontal="center" vertical="center"/>
    </xf>
    <xf numFmtId="176" fontId="2" fillId="0" borderId="3" xfId="9" applyNumberFormat="1" applyFont="1" applyFill="1" applyBorder="1" applyAlignment="1">
      <alignment horizontal="left" vertical="center"/>
    </xf>
    <xf numFmtId="0" fontId="6" fillId="0" borderId="0" xfId="9" applyFont="1" applyFill="1" applyAlignment="1">
      <alignment vertical="top"/>
    </xf>
    <xf numFmtId="0" fontId="6" fillId="0" borderId="0" xfId="9" applyFont="1" applyFill="1" applyAlignment="1">
      <alignment horizontal="left" vertical="center" indent="1"/>
    </xf>
    <xf numFmtId="0" fontId="6" fillId="0" borderId="0" xfId="9" applyFont="1" applyFill="1" applyAlignment="1">
      <alignment horizontal="left" vertical="top" indent="1"/>
    </xf>
    <xf numFmtId="0" fontId="6" fillId="0" borderId="0" xfId="9" applyFont="1" applyFill="1" applyBorder="1" applyAlignment="1">
      <alignment horizontal="left" vertical="top" indent="1"/>
    </xf>
    <xf numFmtId="0" fontId="21" fillId="0" borderId="0" xfId="9" applyFont="1" applyFill="1" applyAlignment="1">
      <alignment horizontal="left" vertical="center" indent="1"/>
    </xf>
    <xf numFmtId="0" fontId="6" fillId="0" borderId="0" xfId="9" applyFont="1" applyFill="1" applyAlignment="1">
      <alignment horizontal="left" vertical="top" wrapText="1" indent="1"/>
    </xf>
    <xf numFmtId="0" fontId="6" fillId="0" borderId="0" xfId="9" applyFont="1" applyFill="1" applyBorder="1" applyAlignment="1">
      <alignment horizontal="left" vertical="top" wrapText="1" indent="1"/>
    </xf>
    <xf numFmtId="0" fontId="2" fillId="0" borderId="116" xfId="9" applyFont="1" applyFill="1" applyBorder="1" applyAlignment="1">
      <alignment horizontal="center" vertical="center"/>
    </xf>
    <xf numFmtId="0" fontId="2" fillId="7" borderId="117" xfId="9" applyFont="1" applyFill="1" applyBorder="1" applyAlignment="1" applyProtection="1">
      <alignment horizontal="center" vertical="center"/>
    </xf>
    <xf numFmtId="0" fontId="14" fillId="0" borderId="101" xfId="1" applyFont="1" applyFill="1" applyBorder="1" applyAlignment="1" applyProtection="1">
      <alignment horizontal="right" vertical="center"/>
    </xf>
    <xf numFmtId="0" fontId="2" fillId="0" borderId="24" xfId="9" applyFont="1" applyFill="1" applyBorder="1" applyAlignment="1">
      <alignment horizontal="center" vertical="center"/>
    </xf>
    <xf numFmtId="38" fontId="2" fillId="0" borderId="17" xfId="8" applyNumberFormat="1" applyFont="1" applyFill="1" applyBorder="1" applyAlignment="1">
      <alignment horizontal="center" vertical="top"/>
    </xf>
    <xf numFmtId="38" fontId="2" fillId="0" borderId="17" xfId="8" applyNumberFormat="1" applyFont="1" applyFill="1" applyBorder="1" applyAlignment="1">
      <alignment horizontal="center" vertical="top" shrinkToFit="1"/>
    </xf>
    <xf numFmtId="0" fontId="6" fillId="0" borderId="0" xfId="12" applyFont="1" applyFill="1" applyAlignment="1">
      <alignment horizontal="left" indent="1"/>
    </xf>
    <xf numFmtId="42" fontId="2" fillId="2" borderId="31" xfId="9" applyNumberFormat="1" applyFont="1" applyFill="1" applyBorder="1" applyAlignment="1" applyProtection="1">
      <alignment vertical="center"/>
      <protection locked="0"/>
    </xf>
    <xf numFmtId="42" fontId="2" fillId="2" borderId="18" xfId="9" applyNumberFormat="1" applyFont="1" applyFill="1" applyBorder="1" applyAlignment="1" applyProtection="1">
      <alignment vertical="center"/>
      <protection locked="0"/>
    </xf>
    <xf numFmtId="42" fontId="2" fillId="2" borderId="28" xfId="9" applyNumberFormat="1" applyFont="1" applyFill="1" applyBorder="1" applyAlignment="1" applyProtection="1">
      <alignment vertical="center"/>
      <protection locked="0"/>
    </xf>
    <xf numFmtId="0" fontId="2" fillId="0" borderId="0" xfId="9" applyFont="1" applyFill="1" applyAlignment="1">
      <alignment horizontal="right" vertical="center"/>
    </xf>
    <xf numFmtId="0" fontId="2" fillId="0" borderId="0" xfId="9" applyFont="1" applyFill="1" applyAlignment="1">
      <alignment horizontal="center" vertical="center"/>
    </xf>
    <xf numFmtId="0" fontId="2" fillId="0" borderId="3" xfId="9" applyFont="1" applyFill="1" applyBorder="1" applyAlignment="1">
      <alignment horizontal="right" vertical="center"/>
    </xf>
    <xf numFmtId="0" fontId="2" fillId="0" borderId="0" xfId="9" applyFont="1" applyFill="1" applyBorder="1" applyAlignment="1">
      <alignment horizontal="center" vertical="center"/>
    </xf>
    <xf numFmtId="185" fontId="35" fillId="0" borderId="4" xfId="9" applyNumberFormat="1" applyFont="1" applyFill="1" applyBorder="1" applyAlignment="1">
      <alignment horizontal="center" vertical="center"/>
    </xf>
    <xf numFmtId="176" fontId="2" fillId="0" borderId="9" xfId="9"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39" xfId="0" applyFont="1" applyBorder="1" applyAlignment="1">
      <alignment horizontal="right" vertical="center"/>
    </xf>
    <xf numFmtId="0" fontId="2" fillId="0" borderId="4" xfId="9" applyFont="1" applyFill="1" applyBorder="1" applyAlignment="1">
      <alignment vertical="center" wrapText="1"/>
    </xf>
    <xf numFmtId="0" fontId="32" fillId="0" borderId="4" xfId="9" applyFont="1" applyFill="1" applyBorder="1" applyAlignment="1">
      <alignment vertical="center" wrapText="1"/>
    </xf>
    <xf numFmtId="0" fontId="2" fillId="2" borderId="29" xfId="9" applyFont="1" applyFill="1" applyBorder="1" applyAlignment="1" applyProtection="1">
      <alignment horizontal="center" vertical="center"/>
      <protection locked="0"/>
    </xf>
    <xf numFmtId="0" fontId="2" fillId="2" borderId="37" xfId="9" applyFont="1" applyFill="1" applyBorder="1" applyAlignment="1" applyProtection="1">
      <alignment horizontal="center" vertical="center"/>
      <protection locked="0"/>
    </xf>
    <xf numFmtId="183" fontId="2" fillId="0" borderId="4" xfId="9" applyNumberFormat="1" applyFont="1" applyFill="1" applyBorder="1" applyAlignment="1">
      <alignment horizontal="right" vertical="center"/>
    </xf>
    <xf numFmtId="0" fontId="2" fillId="0" borderId="4" xfId="9" applyFont="1" applyFill="1" applyBorder="1" applyAlignment="1">
      <alignment horizontal="left" vertical="center" wrapText="1"/>
    </xf>
    <xf numFmtId="0" fontId="32" fillId="0" borderId="4" xfId="9" applyFont="1" applyFill="1" applyBorder="1" applyAlignment="1">
      <alignment horizontal="left" vertical="center" wrapText="1"/>
    </xf>
    <xf numFmtId="0" fontId="2" fillId="2" borderId="32" xfId="9" applyFont="1" applyFill="1" applyBorder="1" applyAlignment="1" applyProtection="1">
      <alignment horizontal="center" vertical="center" wrapText="1"/>
      <protection locked="0"/>
    </xf>
    <xf numFmtId="0" fontId="2" fillId="2" borderId="40" xfId="9" applyFont="1" applyFill="1" applyBorder="1" applyAlignment="1" applyProtection="1">
      <alignment horizontal="center" vertical="center" wrapText="1"/>
      <protection locked="0"/>
    </xf>
    <xf numFmtId="0" fontId="33" fillId="0" borderId="2" xfId="9" applyFont="1" applyFill="1" applyBorder="1" applyAlignment="1">
      <alignment vertical="center" wrapText="1"/>
    </xf>
    <xf numFmtId="0" fontId="33" fillId="0" borderId="5" xfId="9" applyFont="1" applyFill="1" applyBorder="1" applyAlignment="1">
      <alignment vertical="center" wrapText="1"/>
    </xf>
    <xf numFmtId="0" fontId="2" fillId="2" borderId="32" xfId="11" applyFont="1" applyFill="1" applyBorder="1" applyAlignment="1" applyProtection="1">
      <alignment horizontal="center" vertical="center" wrapText="1" shrinkToFit="1"/>
      <protection locked="0"/>
    </xf>
    <xf numFmtId="0" fontId="2" fillId="2" borderId="40" xfId="11" applyFont="1" applyFill="1" applyBorder="1" applyAlignment="1" applyProtection="1">
      <alignment horizontal="center" vertical="center" wrapText="1" shrinkToFit="1"/>
      <protection locked="0"/>
    </xf>
    <xf numFmtId="176" fontId="2" fillId="0" borderId="9" xfId="9" applyNumberFormat="1" applyFont="1" applyFill="1" applyBorder="1" applyAlignment="1">
      <alignment vertical="center"/>
    </xf>
    <xf numFmtId="176" fontId="2" fillId="0" borderId="35" xfId="9" applyNumberFormat="1" applyFont="1" applyFill="1" applyBorder="1" applyAlignment="1">
      <alignment vertical="center"/>
    </xf>
    <xf numFmtId="176" fontId="2" fillId="0" borderId="39" xfId="9" applyNumberFormat="1" applyFont="1" applyFill="1" applyBorder="1" applyAlignment="1">
      <alignment vertical="center"/>
    </xf>
    <xf numFmtId="0" fontId="14" fillId="0" borderId="113" xfId="9" applyFont="1" applyFill="1" applyBorder="1" applyAlignment="1">
      <alignment vertical="center" wrapText="1"/>
    </xf>
    <xf numFmtId="0" fontId="34" fillId="0" borderId="114" xfId="9" applyFont="1" applyFill="1" applyBorder="1" applyAlignment="1">
      <alignment vertical="center" wrapText="1"/>
    </xf>
    <xf numFmtId="0" fontId="2" fillId="2" borderId="110" xfId="9" applyFont="1" applyFill="1" applyBorder="1" applyAlignment="1" applyProtection="1">
      <alignment horizontal="center" vertical="center" wrapText="1"/>
    </xf>
    <xf numFmtId="0" fontId="2" fillId="2" borderId="111" xfId="9" applyFont="1" applyFill="1" applyBorder="1" applyAlignment="1" applyProtection="1">
      <alignment horizontal="center" vertical="center" wrapText="1"/>
    </xf>
    <xf numFmtId="183" fontId="2" fillId="0" borderId="113" xfId="9" applyNumberFormat="1" applyFont="1" applyFill="1" applyBorder="1" applyAlignment="1">
      <alignment horizontal="right" vertical="center"/>
    </xf>
    <xf numFmtId="183" fontId="2" fillId="0" borderId="114" xfId="9" applyNumberFormat="1" applyFont="1" applyFill="1" applyBorder="1" applyAlignment="1">
      <alignment horizontal="right" vertical="center"/>
    </xf>
    <xf numFmtId="0" fontId="2" fillId="2" borderId="16" xfId="9" applyFont="1" applyFill="1" applyBorder="1" applyAlignment="1" applyProtection="1">
      <alignment horizontal="center" vertical="center" wrapText="1"/>
      <protection locked="0"/>
    </xf>
    <xf numFmtId="0" fontId="2" fillId="2" borderId="115" xfId="9" applyFont="1" applyFill="1" applyBorder="1" applyAlignment="1" applyProtection="1">
      <alignment horizontal="center" vertical="center" wrapText="1"/>
      <protection locked="0"/>
    </xf>
    <xf numFmtId="183" fontId="2" fillId="0" borderId="96" xfId="9" applyNumberFormat="1" applyFont="1" applyFill="1" applyBorder="1" applyAlignment="1">
      <alignment horizontal="right" vertical="center"/>
    </xf>
    <xf numFmtId="183" fontId="2" fillId="0" borderId="97" xfId="9" applyNumberFormat="1" applyFont="1" applyFill="1" applyBorder="1" applyAlignment="1">
      <alignment horizontal="right" vertical="center"/>
    </xf>
    <xf numFmtId="0" fontId="2" fillId="0" borderId="9" xfId="9" applyFont="1" applyFill="1" applyBorder="1" applyAlignment="1">
      <alignment horizontal="center" vertical="center" wrapText="1"/>
    </xf>
    <xf numFmtId="0" fontId="2" fillId="0" borderId="35" xfId="9" applyFont="1" applyFill="1" applyBorder="1" applyAlignment="1">
      <alignment horizontal="center" vertical="center" wrapText="1"/>
    </xf>
    <xf numFmtId="0" fontId="2" fillId="0" borderId="39" xfId="9" applyFont="1" applyFill="1" applyBorder="1" applyAlignment="1">
      <alignment horizontal="center" vertical="center" wrapText="1"/>
    </xf>
    <xf numFmtId="0" fontId="2" fillId="2" borderId="38" xfId="9" applyFont="1" applyFill="1" applyBorder="1" applyAlignment="1" applyProtection="1">
      <alignment horizontal="center" vertical="center" wrapText="1"/>
      <protection locked="0"/>
    </xf>
    <xf numFmtId="0" fontId="2" fillId="2" borderId="106" xfId="9" applyFont="1" applyFill="1" applyBorder="1" applyAlignment="1" applyProtection="1">
      <alignment horizontal="center" vertical="center" wrapText="1"/>
      <protection locked="0"/>
    </xf>
    <xf numFmtId="183" fontId="2" fillId="0" borderId="2" xfId="9" applyNumberFormat="1" applyFont="1" applyFill="1" applyBorder="1" applyAlignment="1">
      <alignment horizontal="right" vertical="center"/>
    </xf>
    <xf numFmtId="183" fontId="2" fillId="0" borderId="5" xfId="9" applyNumberFormat="1" applyFont="1" applyFill="1" applyBorder="1" applyAlignment="1">
      <alignment horizontal="right" vertical="center"/>
    </xf>
    <xf numFmtId="0" fontId="2" fillId="0" borderId="96" xfId="9" applyFont="1" applyFill="1" applyBorder="1" applyAlignment="1">
      <alignment vertical="center" wrapText="1"/>
    </xf>
    <xf numFmtId="0" fontId="32" fillId="0" borderId="97" xfId="9" applyFont="1" applyFill="1" applyBorder="1" applyAlignment="1">
      <alignment vertical="center" wrapText="1"/>
    </xf>
    <xf numFmtId="0" fontId="2" fillId="2" borderId="72" xfId="9" applyFont="1" applyFill="1" applyBorder="1" applyAlignment="1" applyProtection="1">
      <alignment horizontal="center" vertical="center" wrapText="1" shrinkToFit="1"/>
      <protection locked="0"/>
    </xf>
    <xf numFmtId="0" fontId="2" fillId="2" borderId="73" xfId="9" applyFont="1" applyFill="1" applyBorder="1" applyAlignment="1" applyProtection="1">
      <alignment horizontal="center" vertical="center" wrapText="1" shrinkToFit="1"/>
      <protection locked="0"/>
    </xf>
    <xf numFmtId="183" fontId="2" fillId="0" borderId="100" xfId="9" applyNumberFormat="1" applyFont="1" applyFill="1" applyBorder="1" applyAlignment="1">
      <alignment horizontal="right" vertical="center"/>
    </xf>
    <xf numFmtId="0" fontId="32" fillId="0" borderId="2" xfId="9" applyFont="1" applyFill="1" applyBorder="1" applyAlignment="1">
      <alignment vertical="center" wrapText="1"/>
    </xf>
    <xf numFmtId="0" fontId="32" fillId="0" borderId="5" xfId="9" applyFont="1" applyFill="1" applyBorder="1" applyAlignment="1">
      <alignment vertical="center" wrapText="1"/>
    </xf>
    <xf numFmtId="0" fontId="2" fillId="2" borderId="16" xfId="11" applyFont="1" applyFill="1" applyBorder="1" applyAlignment="1" applyProtection="1">
      <alignment horizontal="center" vertical="center" wrapText="1" shrinkToFit="1"/>
      <protection locked="0"/>
    </xf>
    <xf numFmtId="0" fontId="2" fillId="2" borderId="115" xfId="11" applyFont="1" applyFill="1" applyBorder="1" applyAlignment="1" applyProtection="1">
      <alignment horizontal="center" vertical="center" wrapText="1" shrinkToFit="1"/>
      <protection locked="0"/>
    </xf>
    <xf numFmtId="0" fontId="32" fillId="0" borderId="4" xfId="9" applyFont="1" applyFill="1" applyBorder="1" applyAlignment="1">
      <alignment vertical="center"/>
    </xf>
    <xf numFmtId="0" fontId="2" fillId="0" borderId="2" xfId="9" applyFont="1" applyFill="1" applyBorder="1" applyAlignment="1">
      <alignment vertical="center" wrapText="1"/>
    </xf>
    <xf numFmtId="0" fontId="2" fillId="2" borderId="29" xfId="9" applyFont="1" applyFill="1" applyBorder="1" applyAlignment="1" applyProtection="1">
      <alignment horizontal="center" vertical="center" wrapText="1"/>
      <protection locked="0"/>
    </xf>
    <xf numFmtId="0" fontId="2" fillId="2" borderId="37" xfId="9" applyFont="1" applyFill="1" applyBorder="1" applyAlignment="1" applyProtection="1">
      <alignment horizontal="center" vertical="center" wrapText="1"/>
      <protection locked="0"/>
    </xf>
    <xf numFmtId="0" fontId="2" fillId="2" borderId="72" xfId="9" applyFont="1" applyFill="1" applyBorder="1" applyAlignment="1" applyProtection="1">
      <alignment horizontal="center" vertical="center" wrapText="1"/>
    </xf>
    <xf numFmtId="0" fontId="2" fillId="2" borderId="73" xfId="9" applyFont="1" applyFill="1" applyBorder="1" applyAlignment="1" applyProtection="1">
      <alignment horizontal="center" vertical="center" wrapText="1"/>
    </xf>
    <xf numFmtId="0" fontId="2" fillId="0" borderId="96" xfId="9" applyFont="1" applyFill="1" applyBorder="1" applyAlignment="1">
      <alignment horizontal="left" vertical="center" wrapText="1"/>
    </xf>
    <xf numFmtId="0" fontId="32" fillId="0" borderId="97" xfId="9" applyFont="1" applyFill="1" applyBorder="1" applyAlignment="1">
      <alignment horizontal="left" vertical="center" wrapText="1"/>
    </xf>
    <xf numFmtId="0" fontId="2" fillId="2" borderId="72" xfId="9" applyFont="1" applyFill="1" applyBorder="1" applyAlignment="1" applyProtection="1">
      <alignment horizontal="center" vertical="center" wrapText="1" shrinkToFit="1"/>
    </xf>
    <xf numFmtId="0" fontId="2" fillId="2" borderId="73" xfId="9" applyFont="1" applyFill="1" applyBorder="1" applyAlignment="1" applyProtection="1">
      <alignment horizontal="center" vertical="center" wrapText="1" shrinkToFit="1"/>
    </xf>
    <xf numFmtId="0" fontId="1" fillId="0" borderId="39" xfId="0" applyFont="1" applyBorder="1" applyAlignment="1">
      <alignment vertical="center"/>
    </xf>
    <xf numFmtId="180" fontId="2" fillId="2" borderId="13" xfId="9" applyNumberFormat="1" applyFont="1" applyFill="1" applyBorder="1" applyAlignment="1" applyProtection="1">
      <alignment horizontal="center" vertical="center" wrapText="1"/>
      <protection locked="0"/>
    </xf>
    <xf numFmtId="180" fontId="2" fillId="2" borderId="41" xfId="9" applyNumberFormat="1" applyFont="1" applyFill="1" applyBorder="1" applyAlignment="1" applyProtection="1">
      <alignment horizontal="center" vertical="center" wrapText="1"/>
      <protection locked="0"/>
    </xf>
    <xf numFmtId="0" fontId="8" fillId="2" borderId="110" xfId="9" applyFont="1" applyFill="1" applyBorder="1" applyAlignment="1" applyProtection="1">
      <alignment horizontal="center" vertical="center" wrapText="1"/>
    </xf>
    <xf numFmtId="0" fontId="8" fillId="2" borderId="111" xfId="9" applyFont="1" applyFill="1" applyBorder="1" applyAlignment="1" applyProtection="1">
      <alignment horizontal="center" vertical="center" wrapText="1"/>
    </xf>
    <xf numFmtId="0" fontId="2" fillId="0" borderId="1" xfId="9" applyFont="1" applyFill="1" applyBorder="1" applyAlignment="1">
      <alignment horizontal="center" vertical="center" wrapText="1"/>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32" fillId="0" borderId="5" xfId="9" applyFont="1" applyFill="1" applyBorder="1" applyAlignment="1">
      <alignment vertical="center"/>
    </xf>
    <xf numFmtId="0" fontId="2" fillId="0" borderId="9"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9" xfId="9" applyFont="1" applyFill="1" applyBorder="1" applyAlignment="1">
      <alignment horizontal="center" vertical="center"/>
    </xf>
    <xf numFmtId="0" fontId="2" fillId="0" borderId="108" xfId="9" applyFont="1" applyFill="1" applyBorder="1" applyAlignment="1">
      <alignment vertical="center" wrapText="1"/>
    </xf>
    <xf numFmtId="0" fontId="32" fillId="0" borderId="108" xfId="9" applyFont="1" applyFill="1" applyBorder="1" applyAlignment="1">
      <alignment vertical="center" wrapText="1"/>
    </xf>
    <xf numFmtId="180" fontId="2" fillId="2" borderId="38" xfId="9" applyNumberFormat="1" applyFont="1" applyFill="1" applyBorder="1" applyAlignment="1" applyProtection="1">
      <alignment horizontal="center" vertical="center" wrapText="1"/>
      <protection locked="0"/>
    </xf>
    <xf numFmtId="180" fontId="2" fillId="2" borderId="106" xfId="9" applyNumberFormat="1" applyFont="1" applyFill="1" applyBorder="1" applyAlignment="1" applyProtection="1">
      <alignment horizontal="center" vertical="center" wrapText="1"/>
      <protection locked="0"/>
    </xf>
    <xf numFmtId="49" fontId="0" fillId="0" borderId="31" xfId="9" applyNumberFormat="1" applyFont="1" applyFill="1" applyBorder="1" applyAlignment="1" applyProtection="1">
      <alignment horizontal="center" vertical="center"/>
    </xf>
    <xf numFmtId="49" fontId="1" fillId="0" borderId="18" xfId="9" applyNumberFormat="1" applyFont="1" applyFill="1" applyBorder="1" applyAlignment="1" applyProtection="1">
      <alignment horizontal="center" vertical="center"/>
    </xf>
    <xf numFmtId="49" fontId="1" fillId="0" borderId="28" xfId="9" applyNumberFormat="1" applyFont="1" applyFill="1" applyBorder="1" applyAlignment="1" applyProtection="1">
      <alignment horizontal="center" vertical="center"/>
    </xf>
    <xf numFmtId="0" fontId="30" fillId="0" borderId="0" xfId="10" applyFont="1" applyBorder="1" applyAlignment="1" applyProtection="1">
      <alignment horizontal="center"/>
    </xf>
    <xf numFmtId="0" fontId="2" fillId="0" borderId="2" xfId="10" applyFont="1" applyBorder="1" applyAlignment="1" applyProtection="1">
      <alignment horizontal="center" vertical="center"/>
    </xf>
    <xf numFmtId="0" fontId="2" fillId="0" borderId="7" xfId="10" applyFont="1" applyBorder="1" applyAlignment="1" applyProtection="1">
      <alignment horizontal="center" vertical="center"/>
    </xf>
    <xf numFmtId="0" fontId="2" fillId="2" borderId="31" xfId="10" applyFont="1" applyFill="1" applyBorder="1" applyAlignment="1" applyProtection="1">
      <alignment horizontal="left" vertical="center" indent="1"/>
      <protection locked="0"/>
    </xf>
    <xf numFmtId="0" fontId="2" fillId="2" borderId="18" xfId="10" applyFont="1" applyFill="1" applyBorder="1" applyAlignment="1" applyProtection="1">
      <alignment horizontal="left" vertical="center" indent="1"/>
      <protection locked="0"/>
    </xf>
    <xf numFmtId="0" fontId="2" fillId="2" borderId="28" xfId="10" applyFont="1" applyFill="1" applyBorder="1" applyAlignment="1" applyProtection="1">
      <alignment horizontal="left" vertical="center" indent="1"/>
      <protection locked="0"/>
    </xf>
    <xf numFmtId="0" fontId="2" fillId="0" borderId="31" xfId="9" applyFont="1" applyFill="1" applyBorder="1" applyAlignment="1" applyProtection="1">
      <alignment horizontal="left" vertical="center" indent="1"/>
    </xf>
    <xf numFmtId="0" fontId="2" fillId="0" borderId="18" xfId="9" applyFont="1" applyFill="1" applyBorder="1" applyAlignment="1" applyProtection="1">
      <alignment horizontal="left" vertical="center" indent="1"/>
    </xf>
    <xf numFmtId="0" fontId="2" fillId="0" borderId="28" xfId="9" applyFont="1" applyFill="1" applyBorder="1" applyAlignment="1" applyProtection="1">
      <alignment horizontal="left" vertical="center" indent="1"/>
    </xf>
    <xf numFmtId="0" fontId="2" fillId="0" borderId="2"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31" xfId="9" applyFont="1" applyFill="1" applyBorder="1" applyAlignment="1">
      <alignment horizontal="center" vertical="center" wrapText="1"/>
    </xf>
    <xf numFmtId="0" fontId="2" fillId="0" borderId="28" xfId="9" applyFont="1" applyFill="1" applyBorder="1" applyAlignment="1">
      <alignment horizontal="center" vertical="center" wrapText="1"/>
    </xf>
    <xf numFmtId="49" fontId="2" fillId="0" borderId="2" xfId="9" applyNumberFormat="1" applyFont="1" applyFill="1" applyBorder="1" applyAlignment="1">
      <alignment horizontal="center" vertical="center" wrapText="1"/>
    </xf>
    <xf numFmtId="49" fontId="2" fillId="0" borderId="5" xfId="9" applyNumberFormat="1"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0" fillId="0" borderId="31" xfId="1" applyNumberFormat="1" applyFont="1" applyFill="1" applyBorder="1" applyAlignment="1" applyProtection="1">
      <alignment horizontal="center" vertical="center"/>
    </xf>
    <xf numFmtId="0" fontId="1" fillId="0" borderId="18" xfId="1" applyNumberFormat="1" applyFont="1" applyFill="1" applyBorder="1" applyAlignment="1" applyProtection="1">
      <alignment horizontal="center" vertical="center"/>
    </xf>
    <xf numFmtId="0" fontId="1" fillId="0" borderId="28" xfId="1" applyNumberFormat="1" applyFont="1" applyFill="1" applyBorder="1" applyAlignment="1" applyProtection="1">
      <alignment horizontal="center" vertical="center"/>
    </xf>
    <xf numFmtId="0" fontId="5" fillId="0" borderId="0" xfId="1" applyFont="1" applyBorder="1" applyAlignment="1" applyProtection="1">
      <alignment horizontal="center" vertical="center" shrinkToFit="1"/>
    </xf>
    <xf numFmtId="0" fontId="2" fillId="3" borderId="4" xfId="1" applyFont="1" applyFill="1" applyBorder="1" applyAlignment="1" applyProtection="1">
      <alignment vertical="center" wrapText="1"/>
    </xf>
    <xf numFmtId="180" fontId="2" fillId="0" borderId="31" xfId="1" applyNumberFormat="1" applyFont="1" applyFill="1" applyBorder="1" applyAlignment="1" applyProtection="1">
      <alignment horizontal="center" vertical="center"/>
      <protection locked="0"/>
    </xf>
    <xf numFmtId="180" fontId="2" fillId="0" borderId="18" xfId="1" applyNumberFormat="1" applyFont="1" applyFill="1" applyBorder="1" applyAlignment="1" applyProtection="1">
      <alignment horizontal="center" vertical="center"/>
      <protection locked="0"/>
    </xf>
    <xf numFmtId="180" fontId="2" fillId="0" borderId="28" xfId="1" applyNumberFormat="1" applyFont="1" applyFill="1" applyBorder="1" applyAlignment="1" applyProtection="1">
      <alignment horizontal="center" vertical="center"/>
      <protection locked="0"/>
    </xf>
    <xf numFmtId="0" fontId="20" fillId="0" borderId="29" xfId="1" applyFont="1" applyBorder="1" applyAlignment="1" applyProtection="1">
      <alignment horizontal="center" vertical="center" wrapText="1" shrinkToFit="1"/>
    </xf>
    <xf numFmtId="0" fontId="20" fillId="0" borderId="7" xfId="1" applyFont="1" applyBorder="1" applyAlignment="1" applyProtection="1">
      <alignment horizontal="center" vertical="center" shrinkToFit="1"/>
    </xf>
    <xf numFmtId="0" fontId="20" fillId="0" borderId="5" xfId="1" applyFont="1" applyBorder="1" applyAlignment="1" applyProtection="1">
      <alignment horizontal="center" vertical="center" shrinkToFit="1"/>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3" borderId="24"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2" fillId="3" borderId="14" xfId="1" applyFont="1" applyFill="1" applyBorder="1" applyAlignment="1" applyProtection="1">
      <alignment horizontal="center" vertical="center" wrapText="1"/>
    </xf>
    <xf numFmtId="0" fontId="2" fillId="3" borderId="4"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textRotation="255" wrapText="1"/>
    </xf>
    <xf numFmtId="0" fontId="2" fillId="3" borderId="35" xfId="1" applyFont="1" applyFill="1" applyBorder="1" applyAlignment="1" applyProtection="1">
      <alignment horizontal="center" vertical="center" textRotation="255" wrapText="1"/>
    </xf>
    <xf numFmtId="0" fontId="2" fillId="3" borderId="39" xfId="1" applyFont="1" applyFill="1" applyBorder="1" applyAlignment="1" applyProtection="1">
      <alignment horizontal="center" vertical="center" textRotation="255" wrapText="1"/>
    </xf>
    <xf numFmtId="0" fontId="2" fillId="3" borderId="5" xfId="1" applyFont="1" applyFill="1" applyBorder="1" applyAlignment="1" applyProtection="1">
      <alignment horizontal="center" vertical="center" wrapText="1"/>
    </xf>
    <xf numFmtId="0" fontId="2" fillId="2" borderId="31" xfId="1" applyFont="1" applyFill="1" applyBorder="1" applyAlignment="1" applyProtection="1">
      <alignment horizontal="center" vertical="center"/>
      <protection locked="0"/>
    </xf>
    <xf numFmtId="0" fontId="2" fillId="2" borderId="18" xfId="1" applyFont="1" applyFill="1" applyBorder="1" applyAlignment="1" applyProtection="1">
      <alignment horizontal="center" vertical="center"/>
      <protection locked="0"/>
    </xf>
    <xf numFmtId="0" fontId="2" fillId="2" borderId="28" xfId="1" applyFont="1" applyFill="1" applyBorder="1" applyAlignment="1" applyProtection="1">
      <alignment horizontal="center" vertical="center"/>
      <protection locked="0"/>
    </xf>
    <xf numFmtId="0" fontId="2" fillId="0" borderId="6" xfId="1" applyFont="1" applyBorder="1" applyAlignment="1" applyProtection="1">
      <alignment horizontal="left" vertical="center" wrapText="1"/>
    </xf>
    <xf numFmtId="0" fontId="2" fillId="0" borderId="3" xfId="1" applyFont="1" applyBorder="1" applyAlignment="1" applyProtection="1">
      <alignment horizontal="left" vertical="center" wrapText="1"/>
    </xf>
    <xf numFmtId="0" fontId="2" fillId="0" borderId="41" xfId="1" applyFont="1" applyBorder="1" applyAlignment="1" applyProtection="1">
      <alignment horizontal="left" vertical="center" wrapText="1"/>
    </xf>
    <xf numFmtId="49" fontId="2" fillId="0" borderId="31" xfId="1" applyNumberFormat="1" applyFont="1" applyFill="1" applyBorder="1" applyAlignment="1" applyProtection="1">
      <alignment horizontal="left" vertical="center"/>
      <protection locked="0"/>
    </xf>
    <xf numFmtId="49" fontId="2" fillId="0" borderId="18" xfId="1" applyNumberFormat="1" applyFont="1" applyFill="1" applyBorder="1" applyAlignment="1" applyProtection="1">
      <alignment horizontal="left" vertical="center"/>
      <protection locked="0"/>
    </xf>
    <xf numFmtId="49" fontId="2" fillId="0" borderId="28" xfId="1" applyNumberFormat="1" applyFont="1" applyFill="1" applyBorder="1" applyAlignment="1" applyProtection="1">
      <alignment horizontal="left" vertical="center"/>
      <protection locked="0"/>
    </xf>
    <xf numFmtId="0" fontId="2" fillId="0" borderId="4"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xf>
    <xf numFmtId="42" fontId="2" fillId="0" borderId="31" xfId="1" applyNumberFormat="1" applyFont="1" applyFill="1" applyBorder="1" applyAlignment="1" applyProtection="1">
      <alignment horizontal="left" vertical="center"/>
      <protection locked="0"/>
    </xf>
    <xf numFmtId="42" fontId="2" fillId="0" borderId="18" xfId="1" applyNumberFormat="1" applyFont="1" applyFill="1" applyBorder="1" applyAlignment="1" applyProtection="1">
      <alignment horizontal="left" vertical="center"/>
      <protection locked="0"/>
    </xf>
    <xf numFmtId="42" fontId="2" fillId="0" borderId="28" xfId="1" applyNumberFormat="1" applyFont="1" applyFill="1" applyBorder="1" applyAlignment="1" applyProtection="1">
      <alignment horizontal="left" vertical="center"/>
      <protection locked="0"/>
    </xf>
    <xf numFmtId="178" fontId="2" fillId="0" borderId="31" xfId="1" applyNumberFormat="1" applyFont="1" applyBorder="1" applyAlignment="1" applyProtection="1">
      <alignment horizontal="left" vertical="center"/>
    </xf>
    <xf numFmtId="178" fontId="2" fillId="0" borderId="18" xfId="1" applyNumberFormat="1" applyFont="1" applyBorder="1" applyAlignment="1" applyProtection="1">
      <alignment horizontal="left" vertical="center"/>
    </xf>
    <xf numFmtId="178" fontId="2" fillId="0" borderId="47" xfId="1" applyNumberFormat="1" applyFont="1" applyBorder="1" applyAlignment="1" applyProtection="1">
      <alignment horizontal="left" vertical="center"/>
    </xf>
    <xf numFmtId="0" fontId="2" fillId="0" borderId="45" xfId="1" applyFont="1" applyFill="1" applyBorder="1" applyAlignment="1" applyProtection="1">
      <alignment vertical="center"/>
    </xf>
    <xf numFmtId="0" fontId="2" fillId="0" borderId="21" xfId="1" applyFont="1" applyFill="1" applyBorder="1" applyAlignment="1" applyProtection="1">
      <alignment vertical="center"/>
    </xf>
    <xf numFmtId="0" fontId="2" fillId="0" borderId="46" xfId="1" applyFont="1" applyFill="1" applyBorder="1" applyAlignment="1" applyProtection="1">
      <alignment vertical="center"/>
    </xf>
    <xf numFmtId="9" fontId="2" fillId="0" borderId="45" xfId="1" applyNumberFormat="1" applyFont="1" applyFill="1" applyBorder="1" applyAlignment="1" applyProtection="1">
      <alignment horizontal="center" vertical="center"/>
      <protection locked="0"/>
    </xf>
    <xf numFmtId="9" fontId="2" fillId="0" borderId="46" xfId="1" applyNumberFormat="1" applyFont="1" applyFill="1" applyBorder="1" applyAlignment="1" applyProtection="1">
      <alignment horizontal="center" vertical="center"/>
      <protection locked="0"/>
    </xf>
    <xf numFmtId="0" fontId="2" fillId="3" borderId="1" xfId="1" applyFont="1" applyFill="1" applyBorder="1" applyAlignment="1" applyProtection="1">
      <alignment horizontal="left" vertical="center" wrapText="1"/>
    </xf>
    <xf numFmtId="0" fontId="2" fillId="3" borderId="17" xfId="1" applyFont="1" applyFill="1" applyBorder="1" applyAlignment="1" applyProtection="1">
      <alignment horizontal="left" vertical="center" wrapText="1"/>
    </xf>
    <xf numFmtId="0" fontId="2" fillId="3" borderId="10" xfId="1" applyFont="1" applyFill="1" applyBorder="1" applyAlignment="1" applyProtection="1">
      <alignment horizontal="left" vertical="center" wrapText="1"/>
    </xf>
    <xf numFmtId="0" fontId="2" fillId="3" borderId="6"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2" fillId="3" borderId="8" xfId="1" applyFont="1" applyFill="1" applyBorder="1" applyAlignment="1" applyProtection="1">
      <alignment horizontal="left" vertical="center" wrapText="1"/>
    </xf>
    <xf numFmtId="0" fontId="2" fillId="2" borderId="49" xfId="1" applyFont="1" applyFill="1" applyBorder="1" applyAlignment="1" applyProtection="1">
      <alignment horizontal="center" vertical="center" shrinkToFit="1"/>
      <protection locked="0"/>
    </xf>
    <xf numFmtId="0" fontId="2" fillId="2" borderId="50" xfId="1" applyFont="1" applyFill="1" applyBorder="1" applyAlignment="1" applyProtection="1">
      <alignment horizontal="center" vertical="center" shrinkToFit="1"/>
      <protection locked="0"/>
    </xf>
    <xf numFmtId="0" fontId="2" fillId="2" borderId="51"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wrapText="1"/>
    </xf>
    <xf numFmtId="0" fontId="24" fillId="0" borderId="9" xfId="1" applyFont="1" applyFill="1" applyBorder="1" applyAlignment="1" applyProtection="1">
      <alignment horizontal="center" vertical="center"/>
    </xf>
    <xf numFmtId="0" fontId="24" fillId="0" borderId="1" xfId="1" applyFont="1" applyFill="1" applyBorder="1" applyAlignment="1" applyProtection="1">
      <alignment horizontal="center" vertical="center"/>
    </xf>
    <xf numFmtId="181" fontId="2" fillId="0" borderId="31" xfId="1" applyNumberFormat="1" applyFont="1" applyFill="1" applyBorder="1" applyAlignment="1" applyProtection="1">
      <alignment horizontal="left" vertical="center"/>
      <protection locked="0"/>
    </xf>
    <xf numFmtId="181" fontId="2" fillId="0" borderId="18" xfId="1" applyNumberFormat="1" applyFont="1" applyFill="1" applyBorder="1" applyAlignment="1" applyProtection="1">
      <alignment horizontal="left" vertical="center"/>
      <protection locked="0"/>
    </xf>
    <xf numFmtId="181" fontId="2" fillId="0" borderId="28" xfId="1" applyNumberFormat="1" applyFont="1" applyFill="1" applyBorder="1" applyAlignment="1" applyProtection="1">
      <alignment horizontal="left" vertical="center"/>
      <protection locked="0"/>
    </xf>
    <xf numFmtId="0" fontId="2" fillId="0" borderId="31" xfId="1" applyFont="1" applyFill="1" applyBorder="1" applyAlignment="1" applyProtection="1">
      <alignment horizontal="left" vertical="top" wrapText="1"/>
      <protection locked="0"/>
    </xf>
    <xf numFmtId="0" fontId="2" fillId="0" borderId="18" xfId="1" applyFont="1" applyFill="1" applyBorder="1" applyAlignment="1" applyProtection="1">
      <alignment horizontal="left" vertical="top" wrapText="1"/>
      <protection locked="0"/>
    </xf>
    <xf numFmtId="0" fontId="2" fillId="0" borderId="28" xfId="1" applyFont="1" applyFill="1" applyBorder="1" applyAlignment="1" applyProtection="1">
      <alignment horizontal="left" vertical="top" wrapText="1"/>
      <protection locked="0"/>
    </xf>
    <xf numFmtId="49" fontId="2" fillId="0" borderId="31" xfId="1" applyNumberFormat="1" applyFont="1" applyFill="1" applyBorder="1" applyAlignment="1" applyProtection="1">
      <alignment horizontal="left" vertical="top" wrapText="1"/>
      <protection locked="0"/>
    </xf>
    <xf numFmtId="49" fontId="2" fillId="0" borderId="18" xfId="1" applyNumberFormat="1" applyFont="1" applyFill="1" applyBorder="1" applyAlignment="1" applyProtection="1">
      <alignment horizontal="left" vertical="top" wrapText="1"/>
      <protection locked="0"/>
    </xf>
    <xf numFmtId="49" fontId="2" fillId="0" borderId="28" xfId="1" applyNumberFormat="1" applyFont="1" applyFill="1" applyBorder="1" applyAlignment="1" applyProtection="1">
      <alignment horizontal="left" vertical="top" wrapText="1"/>
      <protection locked="0"/>
    </xf>
    <xf numFmtId="182" fontId="2" fillId="0" borderId="31" xfId="1" applyNumberFormat="1" applyFont="1" applyFill="1" applyBorder="1" applyAlignment="1" applyProtection="1">
      <alignment horizontal="center" vertical="center"/>
      <protection locked="0"/>
    </xf>
    <xf numFmtId="182" fontId="2" fillId="0" borderId="18" xfId="1" applyNumberFormat="1" applyFont="1" applyFill="1" applyBorder="1" applyAlignment="1" applyProtection="1">
      <alignment horizontal="center" vertical="center"/>
      <protection locked="0"/>
    </xf>
    <xf numFmtId="182" fontId="2" fillId="0" borderId="28" xfId="1" applyNumberFormat="1" applyFont="1" applyFill="1" applyBorder="1" applyAlignment="1" applyProtection="1">
      <alignment horizontal="center" vertical="center"/>
      <protection locked="0"/>
    </xf>
    <xf numFmtId="0" fontId="2" fillId="3" borderId="1" xfId="1"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1"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1"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1" xfId="0" applyFont="1" applyBorder="1" applyAlignment="1">
      <alignment horizontal="center" vertical="center" wrapText="1"/>
    </xf>
    <xf numFmtId="181" fontId="2" fillId="0" borderId="31"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28" xfId="0" applyNumberFormat="1" applyFont="1" applyBorder="1" applyAlignment="1">
      <alignment vertical="center" wrapText="1"/>
    </xf>
    <xf numFmtId="49" fontId="2" fillId="4" borderId="31" xfId="1" applyNumberFormat="1" applyFont="1" applyFill="1" applyBorder="1" applyAlignment="1" applyProtection="1">
      <alignment horizontal="left" vertical="center" shrinkToFit="1"/>
      <protection locked="0"/>
    </xf>
    <xf numFmtId="0" fontId="1" fillId="4" borderId="18" xfId="0" applyFont="1" applyFill="1" applyBorder="1" applyAlignment="1">
      <alignment horizontal="left" vertical="center" shrinkToFit="1"/>
    </xf>
    <xf numFmtId="49" fontId="2" fillId="0" borderId="31" xfId="1"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49" xfId="1" applyFont="1" applyFill="1" applyBorder="1" applyAlignment="1" applyProtection="1">
      <alignment horizontal="center" vertical="center"/>
      <protection locked="0"/>
    </xf>
    <xf numFmtId="0" fontId="2" fillId="2" borderId="50" xfId="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2" xfId="1" applyFont="1" applyFill="1" applyBorder="1" applyAlignment="1" applyProtection="1">
      <alignment horizontal="left" vertical="center" wrapText="1"/>
    </xf>
    <xf numFmtId="0" fontId="2" fillId="3" borderId="7"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0" borderId="2"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1" xfId="1" applyFont="1" applyFill="1" applyBorder="1" applyAlignment="1" applyProtection="1">
      <alignment vertical="center"/>
    </xf>
    <xf numFmtId="0" fontId="2" fillId="0" borderId="20"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44" xfId="1" applyFont="1" applyBorder="1" applyAlignment="1" applyProtection="1">
      <alignment horizontal="center" vertical="center" wrapText="1"/>
    </xf>
    <xf numFmtId="179" fontId="2" fillId="0" borderId="31" xfId="1" applyNumberFormat="1" applyFont="1" applyBorder="1" applyAlignment="1" applyProtection="1">
      <alignment horizontal="left" vertical="center" wrapText="1"/>
      <protection locked="0"/>
    </xf>
    <xf numFmtId="179" fontId="2" fillId="0" borderId="18" xfId="1" applyNumberFormat="1" applyFont="1" applyBorder="1" applyAlignment="1" applyProtection="1">
      <alignment horizontal="left" vertical="center" wrapText="1"/>
      <protection locked="0"/>
    </xf>
    <xf numFmtId="179" fontId="2" fillId="0" borderId="28" xfId="1" applyNumberFormat="1" applyFont="1" applyBorder="1" applyAlignment="1" applyProtection="1">
      <alignment horizontal="left" vertical="center" wrapText="1"/>
      <protection locked="0"/>
    </xf>
    <xf numFmtId="49" fontId="2" fillId="0" borderId="45" xfId="1"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6"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68" xfId="0" applyFont="1" applyBorder="1" applyAlignment="1">
      <alignment horizontal="left" vertical="center"/>
    </xf>
    <xf numFmtId="0" fontId="1" fillId="0" borderId="18" xfId="0" applyFont="1" applyBorder="1" applyAlignment="1">
      <alignment horizontal="left" vertical="center" shrinkToFit="1"/>
    </xf>
    <xf numFmtId="0" fontId="2" fillId="2" borderId="68" xfId="1" applyFont="1" applyFill="1" applyBorder="1" applyAlignment="1" applyProtection="1">
      <alignment horizontal="center" vertical="center"/>
      <protection locked="0"/>
    </xf>
    <xf numFmtId="0" fontId="2" fillId="0" borderId="34"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0" borderId="56" xfId="1" applyFont="1" applyFill="1" applyBorder="1" applyAlignment="1" applyProtection="1">
      <alignment vertical="center" wrapText="1"/>
    </xf>
    <xf numFmtId="49" fontId="2" fillId="0" borderId="31" xfId="1" applyNumberFormat="1" applyFont="1" applyFill="1" applyBorder="1" applyAlignment="1" applyProtection="1">
      <alignment horizontal="left" vertical="top" shrinkToFit="1"/>
      <protection locked="0"/>
    </xf>
    <xf numFmtId="49" fontId="2" fillId="0" borderId="18" xfId="1" applyNumberFormat="1" applyFont="1" applyFill="1" applyBorder="1" applyAlignment="1" applyProtection="1">
      <alignment horizontal="left" vertical="top" shrinkToFit="1"/>
      <protection locked="0"/>
    </xf>
    <xf numFmtId="49" fontId="2" fillId="0" borderId="28" xfId="1" applyNumberFormat="1" applyFont="1" applyFill="1" applyBorder="1" applyAlignment="1" applyProtection="1">
      <alignment horizontal="left" vertical="top" shrinkToFit="1"/>
      <protection locked="0"/>
    </xf>
    <xf numFmtId="0" fontId="2" fillId="3" borderId="10" xfId="1" applyFont="1" applyFill="1" applyBorder="1" applyAlignment="1" applyProtection="1">
      <alignment horizontal="left" vertical="center"/>
    </xf>
    <xf numFmtId="0" fontId="2" fillId="3" borderId="24" xfId="1" applyFont="1" applyFill="1" applyBorder="1" applyAlignment="1" applyProtection="1">
      <alignment horizontal="left" vertical="center" wrapText="1"/>
    </xf>
    <xf numFmtId="0" fontId="2" fillId="3" borderId="0" xfId="1" applyFont="1" applyFill="1" applyBorder="1" applyAlignment="1" applyProtection="1">
      <alignment horizontal="left" vertical="center" wrapText="1"/>
    </xf>
    <xf numFmtId="0" fontId="2" fillId="3" borderId="14" xfId="1" applyFont="1" applyFill="1" applyBorder="1" applyAlignment="1" applyProtection="1">
      <alignment horizontal="left" vertical="center"/>
    </xf>
    <xf numFmtId="0" fontId="2" fillId="3" borderId="2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3" fillId="0" borderId="31" xfId="1" applyFont="1" applyFill="1" applyBorder="1" applyAlignment="1" applyProtection="1">
      <alignment vertical="center" shrinkToFit="1"/>
    </xf>
    <xf numFmtId="0" fontId="3" fillId="0" borderId="18" xfId="1" applyFont="1" applyFill="1" applyBorder="1" applyAlignment="1" applyProtection="1">
      <alignment vertical="center" shrinkToFit="1"/>
    </xf>
    <xf numFmtId="0" fontId="3" fillId="0" borderId="47" xfId="1" applyFont="1" applyFill="1" applyBorder="1" applyAlignment="1" applyProtection="1">
      <alignment vertical="center" shrinkToFit="1"/>
    </xf>
    <xf numFmtId="0" fontId="1" fillId="0" borderId="28" xfId="0" applyFont="1" applyBorder="1" applyAlignment="1">
      <alignment horizontal="left" vertical="center" shrinkToFit="1"/>
    </xf>
    <xf numFmtId="0" fontId="2" fillId="0" borderId="42" xfId="1" applyFont="1" applyBorder="1" applyAlignment="1" applyProtection="1">
      <alignment horizontal="center" vertical="center"/>
    </xf>
    <xf numFmtId="0" fontId="2" fillId="0" borderId="43" xfId="1" applyFont="1" applyBorder="1" applyAlignment="1" applyProtection="1">
      <alignment horizontal="center" vertical="center"/>
    </xf>
    <xf numFmtId="0" fontId="2" fillId="2" borderId="31" xfId="1" applyFont="1" applyFill="1" applyBorder="1" applyAlignment="1" applyProtection="1">
      <alignment horizontal="center" vertical="center" shrinkToFit="1"/>
      <protection locked="0"/>
    </xf>
    <xf numFmtId="0" fontId="2" fillId="2" borderId="28" xfId="1" applyFont="1" applyFill="1" applyBorder="1" applyAlignment="1" applyProtection="1">
      <alignment horizontal="center" vertical="center" shrinkToFit="1"/>
      <protection locked="0"/>
    </xf>
    <xf numFmtId="0" fontId="2" fillId="0" borderId="29" xfId="1" applyFont="1" applyBorder="1" applyAlignment="1" applyProtection="1">
      <alignment horizontal="center" vertical="center"/>
    </xf>
    <xf numFmtId="179" fontId="2" fillId="0" borderId="31" xfId="1" applyNumberFormat="1" applyFont="1" applyBorder="1" applyAlignment="1" applyProtection="1">
      <alignment horizontal="left" vertical="center"/>
      <protection locked="0"/>
    </xf>
    <xf numFmtId="179" fontId="2" fillId="0" borderId="18" xfId="1" applyNumberFormat="1" applyFont="1" applyBorder="1" applyAlignment="1" applyProtection="1">
      <alignment horizontal="left" vertical="center"/>
      <protection locked="0"/>
    </xf>
    <xf numFmtId="179" fontId="2" fillId="0" borderId="28" xfId="1"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4" xfId="0" applyNumberFormat="1" applyFont="1" applyFill="1" applyBorder="1" applyAlignment="1" applyProtection="1">
      <alignment horizontal="center" vertical="center"/>
    </xf>
    <xf numFmtId="14" fontId="2" fillId="0" borderId="31" xfId="1" applyNumberFormat="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0" fontId="2" fillId="2" borderId="44" xfId="1" applyFont="1" applyFill="1" applyBorder="1" applyAlignment="1" applyProtection="1">
      <alignment horizontal="center" vertical="center"/>
      <protection locked="0"/>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4" borderId="28" xfId="0" applyFont="1" applyFill="1" applyBorder="1" applyAlignment="1">
      <alignment horizontal="left" vertical="center" shrinkToFit="1"/>
    </xf>
    <xf numFmtId="49" fontId="2" fillId="0" borderId="34" xfId="1"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8" xfId="1" applyFont="1" applyFill="1" applyBorder="1" applyAlignment="1" applyProtection="1">
      <alignment vertical="center" wrapText="1"/>
    </xf>
    <xf numFmtId="0" fontId="2" fillId="0" borderId="21" xfId="1" applyFont="1" applyFill="1" applyBorder="1" applyAlignment="1" applyProtection="1">
      <alignment vertical="center" wrapText="1"/>
    </xf>
    <xf numFmtId="0" fontId="2" fillId="0" borderId="22" xfId="1" applyFont="1" applyFill="1" applyBorder="1" applyAlignment="1" applyProtection="1">
      <alignment vertical="center" wrapText="1"/>
    </xf>
    <xf numFmtId="0" fontId="2" fillId="0" borderId="3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47" xfId="1" applyFont="1" applyFill="1" applyBorder="1" applyAlignment="1" applyProtection="1">
      <alignment vertical="center" wrapText="1"/>
    </xf>
    <xf numFmtId="0" fontId="13" fillId="0" borderId="0" xfId="1" applyFont="1" applyAlignment="1" applyProtection="1">
      <alignment horizontal="center" vertical="center" wrapText="1"/>
    </xf>
    <xf numFmtId="0" fontId="13" fillId="0" borderId="0" xfId="0" applyFont="1" applyAlignment="1">
      <alignment horizontal="center" vertical="center" wrapText="1"/>
    </xf>
    <xf numFmtId="0" fontId="2" fillId="3" borderId="14" xfId="1"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2" fillId="0" borderId="54" xfId="1" applyFont="1" applyBorder="1" applyAlignment="1" applyProtection="1">
      <alignment horizontal="center" vertical="center"/>
    </xf>
    <xf numFmtId="0" fontId="2" fillId="0" borderId="55" xfId="1" applyFont="1" applyBorder="1" applyAlignment="1" applyProtection="1">
      <alignment horizontal="center" vertical="center"/>
    </xf>
    <xf numFmtId="0" fontId="12" fillId="3" borderId="2" xfId="1" applyFont="1" applyFill="1" applyBorder="1" applyAlignment="1" applyProtection="1">
      <alignment horizontal="left" vertical="center" wrapText="1"/>
    </xf>
    <xf numFmtId="0" fontId="2" fillId="2" borderId="65" xfId="1" applyFont="1" applyFill="1" applyBorder="1" applyAlignment="1" applyProtection="1">
      <alignment horizontal="center" vertical="center"/>
      <protection locked="0"/>
    </xf>
    <xf numFmtId="0" fontId="2" fillId="2" borderId="66" xfId="1" applyFont="1" applyFill="1" applyBorder="1" applyAlignment="1" applyProtection="1">
      <alignment horizontal="center" vertical="center"/>
      <protection locked="0"/>
    </xf>
    <xf numFmtId="0" fontId="2" fillId="2" borderId="67" xfId="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177" fontId="2" fillId="0" borderId="45" xfId="0" applyNumberFormat="1" applyFont="1" applyFill="1" applyBorder="1" applyAlignment="1" applyProtection="1">
      <alignment horizontal="center" vertical="center"/>
      <protection locked="0"/>
    </xf>
    <xf numFmtId="177" fontId="2" fillId="0" borderId="46" xfId="0" applyNumberFormat="1" applyFont="1" applyFill="1" applyBorder="1" applyAlignment="1" applyProtection="1">
      <alignment horizontal="center" vertical="center"/>
      <protection locked="0"/>
    </xf>
    <xf numFmtId="0" fontId="2" fillId="0" borderId="52" xfId="1" applyFont="1" applyBorder="1" applyAlignment="1" applyProtection="1">
      <alignment horizontal="center" vertical="center"/>
    </xf>
    <xf numFmtId="0" fontId="2" fillId="0" borderId="53" xfId="1" applyFont="1" applyBorder="1" applyAlignment="1" applyProtection="1">
      <alignment horizontal="center" vertical="center"/>
    </xf>
    <xf numFmtId="0" fontId="12" fillId="3" borderId="4" xfId="1" applyFont="1" applyFill="1" applyBorder="1" applyAlignment="1" applyProtection="1">
      <alignment horizontal="left" vertical="center" wrapText="1"/>
    </xf>
    <xf numFmtId="0" fontId="2" fillId="3" borderId="4" xfId="1" applyFont="1" applyFill="1" applyBorder="1" applyAlignment="1" applyProtection="1">
      <alignment horizontal="left" vertical="center" wrapText="1"/>
    </xf>
    <xf numFmtId="0" fontId="2" fillId="3" borderId="1" xfId="3" applyFont="1" applyFill="1" applyBorder="1" applyAlignment="1" applyProtection="1">
      <alignment horizontal="left" vertical="center" wrapText="1"/>
    </xf>
    <xf numFmtId="0" fontId="2" fillId="3" borderId="17" xfId="3" applyFont="1" applyFill="1" applyBorder="1" applyAlignment="1" applyProtection="1">
      <alignment horizontal="left" vertical="center" wrapText="1"/>
    </xf>
    <xf numFmtId="0" fontId="2" fillId="3" borderId="10" xfId="3" applyFont="1" applyFill="1" applyBorder="1" applyAlignment="1" applyProtection="1">
      <alignment horizontal="left" vertical="center" wrapText="1"/>
    </xf>
    <xf numFmtId="0" fontId="2" fillId="3" borderId="24" xfId="3" applyFont="1" applyFill="1" applyBorder="1" applyAlignment="1" applyProtection="1">
      <alignment horizontal="left" vertical="center" wrapText="1"/>
    </xf>
    <xf numFmtId="0" fontId="2" fillId="3" borderId="0" xfId="3" applyFont="1" applyFill="1" applyBorder="1" applyAlignment="1" applyProtection="1">
      <alignment horizontal="left" vertical="center" wrapText="1"/>
    </xf>
    <xf numFmtId="0" fontId="2" fillId="3" borderId="14" xfId="3" applyFont="1" applyFill="1" applyBorder="1" applyAlignment="1" applyProtection="1">
      <alignment horizontal="left" vertical="center" wrapText="1"/>
    </xf>
    <xf numFmtId="0" fontId="2" fillId="3" borderId="6" xfId="3" applyFont="1" applyFill="1" applyBorder="1" applyAlignment="1" applyProtection="1">
      <alignment horizontal="left" vertical="center" wrapText="1"/>
    </xf>
    <xf numFmtId="0" fontId="2" fillId="3" borderId="3" xfId="3" applyFont="1" applyFill="1" applyBorder="1" applyAlignment="1" applyProtection="1">
      <alignment horizontal="left" vertical="center" wrapText="1"/>
    </xf>
    <xf numFmtId="0" fontId="2" fillId="3" borderId="8" xfId="3" applyFont="1" applyFill="1" applyBorder="1" applyAlignment="1" applyProtection="1">
      <alignment horizontal="left" vertical="center" wrapText="1"/>
    </xf>
    <xf numFmtId="14" fontId="2" fillId="0" borderId="92" xfId="2" applyNumberFormat="1" applyFont="1" applyFill="1" applyBorder="1" applyAlignment="1" applyProtection="1">
      <alignment horizontal="center" vertical="center"/>
    </xf>
    <xf numFmtId="14" fontId="2" fillId="0" borderId="93" xfId="2" applyNumberFormat="1" applyFont="1" applyFill="1" applyBorder="1" applyAlignment="1" applyProtection="1">
      <alignment horizontal="center" vertical="center"/>
    </xf>
    <xf numFmtId="14" fontId="2" fillId="0" borderId="94" xfId="2" applyNumberFormat="1" applyFont="1" applyFill="1" applyBorder="1" applyAlignment="1" applyProtection="1">
      <alignment horizontal="center" vertical="center"/>
    </xf>
    <xf numFmtId="0" fontId="2" fillId="0" borderId="1" xfId="3" applyFont="1" applyBorder="1" applyAlignment="1" applyProtection="1">
      <alignment horizontal="left" vertical="center" wrapText="1"/>
    </xf>
    <xf numFmtId="0" fontId="2" fillId="0" borderId="17" xfId="3" applyFont="1" applyBorder="1" applyAlignment="1" applyProtection="1">
      <alignment vertical="center" wrapText="1"/>
    </xf>
    <xf numFmtId="0" fontId="2" fillId="0" borderId="10" xfId="3" applyFont="1" applyBorder="1" applyAlignment="1" applyProtection="1">
      <alignment vertical="center" wrapText="1"/>
    </xf>
    <xf numFmtId="0" fontId="2" fillId="0" borderId="6" xfId="3" applyFont="1" applyBorder="1" applyAlignment="1" applyProtection="1">
      <alignment horizontal="left" vertical="center" wrapText="1"/>
    </xf>
    <xf numFmtId="0" fontId="2" fillId="0" borderId="3" xfId="3" applyFont="1" applyBorder="1" applyAlignment="1" applyProtection="1">
      <alignment vertical="center" wrapText="1"/>
    </xf>
    <xf numFmtId="0" fontId="2" fillId="0" borderId="8" xfId="3" applyFont="1" applyBorder="1" applyAlignment="1" applyProtection="1">
      <alignment vertical="center" wrapText="1"/>
    </xf>
    <xf numFmtId="49" fontId="2" fillId="0" borderId="31" xfId="3" applyNumberFormat="1" applyFont="1" applyBorder="1" applyAlignment="1" applyProtection="1">
      <alignment horizontal="center" vertical="center"/>
      <protection locked="0"/>
    </xf>
    <xf numFmtId="0" fontId="2" fillId="0" borderId="28" xfId="3" applyFont="1" applyBorder="1" applyAlignment="1" applyProtection="1">
      <alignment horizontal="center" vertical="center"/>
      <protection locked="0"/>
    </xf>
    <xf numFmtId="0" fontId="2" fillId="2" borderId="31" xfId="3" applyFont="1" applyFill="1" applyBorder="1" applyAlignment="1" applyProtection="1">
      <alignment horizontal="center" vertical="center"/>
      <protection locked="0"/>
    </xf>
    <xf numFmtId="0" fontId="2" fillId="2" borderId="28" xfId="3" applyFont="1" applyFill="1" applyBorder="1" applyAlignment="1" applyProtection="1">
      <alignment horizontal="center" vertical="center"/>
      <protection locked="0"/>
    </xf>
    <xf numFmtId="0" fontId="2" fillId="5" borderId="31" xfId="3" applyFont="1" applyFill="1" applyBorder="1" applyAlignment="1" applyProtection="1">
      <alignment horizontal="center" vertical="center"/>
      <protection locked="0"/>
    </xf>
    <xf numFmtId="0" fontId="2" fillId="5" borderId="28" xfId="3" applyFont="1" applyFill="1" applyBorder="1" applyAlignment="1" applyProtection="1">
      <alignment horizontal="center" vertical="center"/>
      <protection locked="0"/>
    </xf>
    <xf numFmtId="0" fontId="1" fillId="5" borderId="27" xfId="3" applyFont="1" applyFill="1" applyBorder="1" applyAlignment="1" applyProtection="1">
      <alignment horizontal="center" vertical="center"/>
    </xf>
    <xf numFmtId="0" fontId="1" fillId="5" borderId="58" xfId="3" applyFont="1" applyFill="1" applyBorder="1" applyAlignment="1" applyProtection="1">
      <alignment horizontal="center" vertical="center"/>
    </xf>
    <xf numFmtId="0" fontId="2" fillId="0" borderId="31" xfId="3"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0" fontId="2" fillId="0" borderId="31" xfId="3" applyNumberFormat="1"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8" xfId="0" applyFont="1" applyBorder="1" applyAlignment="1" applyProtection="1">
      <alignment vertical="center"/>
      <protection locked="0"/>
    </xf>
    <xf numFmtId="49" fontId="2" fillId="0" borderId="31" xfId="3" applyNumberFormat="1" applyFont="1" applyFill="1" applyBorder="1" applyAlignment="1" applyProtection="1">
      <alignment horizontal="center" vertical="center" shrinkToFit="1"/>
      <protection locked="0"/>
    </xf>
    <xf numFmtId="49" fontId="2" fillId="0" borderId="28" xfId="3" applyNumberFormat="1" applyFont="1" applyFill="1" applyBorder="1" applyAlignment="1" applyProtection="1">
      <alignment horizontal="center" vertical="center" shrinkToFit="1"/>
      <protection locked="0"/>
    </xf>
    <xf numFmtId="0" fontId="2" fillId="0" borderId="34" xfId="3" applyFont="1" applyFill="1" applyBorder="1" applyAlignment="1" applyProtection="1">
      <alignment horizontal="center" vertical="center"/>
    </xf>
    <xf numFmtId="0" fontId="2" fillId="0" borderId="36" xfId="3" applyFont="1" applyFill="1" applyBorder="1" applyAlignment="1" applyProtection="1">
      <alignment horizontal="center" vertical="center"/>
    </xf>
    <xf numFmtId="14" fontId="6" fillId="0" borderId="69" xfId="3" applyNumberFormat="1" applyFont="1" applyFill="1" applyBorder="1" applyAlignment="1" applyProtection="1">
      <alignment horizontal="center" vertical="center" shrinkToFit="1"/>
    </xf>
    <xf numFmtId="14" fontId="6" fillId="0" borderId="36" xfId="3" applyNumberFormat="1" applyFont="1" applyFill="1" applyBorder="1" applyAlignment="1" applyProtection="1">
      <alignment horizontal="center" vertical="center" shrinkToFit="1"/>
    </xf>
    <xf numFmtId="14" fontId="6" fillId="0" borderId="56" xfId="3" applyNumberFormat="1" applyFont="1" applyFill="1" applyBorder="1" applyAlignment="1" applyProtection="1">
      <alignment horizontal="center" vertical="center" shrinkToFit="1"/>
    </xf>
    <xf numFmtId="180" fontId="2" fillId="0" borderId="13" xfId="3" applyNumberFormat="1" applyFont="1" applyBorder="1" applyAlignment="1" applyProtection="1">
      <alignment horizontal="center" vertical="center"/>
    </xf>
    <xf numFmtId="180" fontId="2" fillId="0" borderId="3" xfId="3" applyNumberFormat="1" applyFont="1" applyBorder="1" applyAlignment="1" applyProtection="1">
      <alignment horizontal="center" vertical="center"/>
    </xf>
    <xf numFmtId="0" fontId="2" fillId="2" borderId="18" xfId="3" applyFont="1" applyFill="1" applyBorder="1" applyAlignment="1" applyProtection="1">
      <alignment horizontal="center" vertical="center"/>
      <protection locked="0"/>
    </xf>
    <xf numFmtId="0" fontId="21" fillId="0" borderId="0" xfId="3" applyFont="1" applyProtection="1"/>
    <xf numFmtId="14" fontId="2" fillId="0" borderId="48" xfId="3" applyNumberFormat="1" applyFont="1" applyFill="1" applyBorder="1" applyAlignment="1" applyProtection="1">
      <alignment horizontal="center" vertical="center"/>
    </xf>
    <xf numFmtId="14" fontId="2" fillId="0" borderId="18" xfId="3" applyNumberFormat="1" applyFont="1" applyFill="1" applyBorder="1" applyAlignment="1" applyProtection="1">
      <alignment horizontal="center" vertical="center"/>
    </xf>
    <xf numFmtId="14" fontId="2" fillId="0" borderId="47" xfId="3" applyNumberFormat="1" applyFont="1" applyFill="1" applyBorder="1" applyAlignment="1" applyProtection="1">
      <alignment horizontal="center" vertical="center"/>
    </xf>
    <xf numFmtId="49" fontId="8" fillId="0" borderId="31" xfId="3" applyNumberFormat="1" applyFont="1" applyFill="1" applyBorder="1" applyAlignment="1" applyProtection="1">
      <alignment horizontal="left" vertical="center" wrapText="1" shrinkToFit="1"/>
      <protection locked="0"/>
    </xf>
    <xf numFmtId="49" fontId="8" fillId="0" borderId="18" xfId="3" applyNumberFormat="1" applyFont="1" applyFill="1" applyBorder="1" applyAlignment="1" applyProtection="1">
      <alignment horizontal="left" vertical="center" wrapText="1" shrinkToFit="1"/>
      <protection locked="0"/>
    </xf>
    <xf numFmtId="181" fontId="2" fillId="0" borderId="31" xfId="1" applyNumberFormat="1" applyFont="1" applyBorder="1" applyAlignment="1" applyProtection="1">
      <alignment horizontal="center" vertical="center"/>
      <protection locked="0"/>
    </xf>
    <xf numFmtId="181" fontId="2" fillId="0" borderId="18" xfId="1" applyNumberFormat="1" applyFont="1" applyBorder="1" applyAlignment="1" applyProtection="1">
      <alignment horizontal="center" vertical="center"/>
      <protection locked="0"/>
    </xf>
    <xf numFmtId="181" fontId="2" fillId="0" borderId="28" xfId="1" applyNumberFormat="1" applyFont="1" applyBorder="1" applyAlignment="1" applyProtection="1">
      <alignment horizontal="center" vertical="center"/>
      <protection locked="0"/>
    </xf>
    <xf numFmtId="14" fontId="2" fillId="2" borderId="31" xfId="2" applyNumberFormat="1" applyFont="1" applyFill="1" applyBorder="1" applyAlignment="1" applyProtection="1">
      <alignment horizontal="center" vertical="center"/>
      <protection locked="0"/>
    </xf>
    <xf numFmtId="14" fontId="2" fillId="2" borderId="18" xfId="2" applyNumberFormat="1" applyFont="1" applyFill="1" applyBorder="1" applyAlignment="1" applyProtection="1">
      <alignment horizontal="center" vertical="center"/>
      <protection locked="0"/>
    </xf>
    <xf numFmtId="14" fontId="2" fillId="2" borderId="28" xfId="2" applyNumberFormat="1" applyFont="1" applyFill="1" applyBorder="1" applyAlignment="1" applyProtection="1">
      <alignment horizontal="center" vertical="center"/>
      <protection locked="0"/>
    </xf>
    <xf numFmtId="182" fontId="2" fillId="0" borderId="18" xfId="3" applyNumberFormat="1" applyFont="1" applyFill="1" applyBorder="1" applyAlignment="1" applyProtection="1">
      <alignment horizontal="center" vertical="center"/>
      <protection locked="0"/>
    </xf>
    <xf numFmtId="182" fontId="2" fillId="0" borderId="28" xfId="3" applyNumberFormat="1" applyFont="1" applyFill="1" applyBorder="1" applyAlignment="1" applyProtection="1">
      <alignment horizontal="center" vertical="center"/>
      <protection locked="0"/>
    </xf>
    <xf numFmtId="0" fontId="8" fillId="0" borderId="38" xfId="3" applyFont="1" applyFill="1" applyBorder="1" applyAlignment="1" applyProtection="1">
      <alignment horizontal="left" vertical="center" wrapText="1" shrinkToFit="1"/>
    </xf>
    <xf numFmtId="0" fontId="8" fillId="0" borderId="57" xfId="3" applyFont="1" applyFill="1" applyBorder="1" applyAlignment="1" applyProtection="1">
      <alignment horizontal="left" vertical="center" shrinkToFit="1"/>
    </xf>
    <xf numFmtId="0" fontId="8" fillId="0" borderId="58" xfId="3" applyFont="1" applyFill="1" applyBorder="1" applyAlignment="1" applyProtection="1">
      <alignment horizontal="left" vertical="center" shrinkToFit="1"/>
    </xf>
    <xf numFmtId="0" fontId="2" fillId="0" borderId="86" xfId="3" applyFont="1" applyBorder="1" applyAlignment="1" applyProtection="1">
      <alignment horizontal="left" vertical="center" wrapText="1"/>
    </xf>
    <xf numFmtId="0" fontId="1" fillId="0" borderId="87" xfId="0" applyFont="1" applyBorder="1" applyAlignment="1" applyProtection="1">
      <alignment vertical="center"/>
    </xf>
    <xf numFmtId="0" fontId="1" fillId="0" borderId="90" xfId="0" applyFont="1" applyBorder="1" applyAlignment="1" applyProtection="1">
      <alignment vertical="center"/>
    </xf>
    <xf numFmtId="0" fontId="1" fillId="0" borderId="89" xfId="0" applyFont="1" applyBorder="1" applyAlignment="1" applyProtection="1">
      <alignment vertical="center"/>
    </xf>
    <xf numFmtId="0" fontId="1" fillId="0" borderId="84" xfId="0" applyFont="1" applyBorder="1" applyAlignment="1" applyProtection="1">
      <alignment vertical="center"/>
    </xf>
    <xf numFmtId="0" fontId="1" fillId="0" borderId="85" xfId="0" applyFont="1" applyBorder="1" applyAlignment="1" applyProtection="1">
      <alignment vertical="center"/>
    </xf>
    <xf numFmtId="0" fontId="2" fillId="0" borderId="72" xfId="1"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14" fontId="2" fillId="0" borderId="81" xfId="2" applyNumberFormat="1" applyFont="1" applyFill="1" applyBorder="1" applyAlignment="1" applyProtection="1">
      <alignment horizontal="center" vertical="center" shrinkToFit="1"/>
    </xf>
    <xf numFmtId="0" fontId="1" fillId="0" borderId="82" xfId="0" applyFont="1" applyBorder="1" applyAlignment="1" applyProtection="1">
      <alignment horizontal="center" vertical="center" shrinkToFit="1"/>
    </xf>
    <xf numFmtId="0" fontId="1" fillId="0" borderId="83" xfId="0" applyFont="1" applyBorder="1" applyAlignment="1" applyProtection="1">
      <alignment horizontal="center" vertical="center" shrinkToFit="1"/>
    </xf>
    <xf numFmtId="49" fontId="1" fillId="0" borderId="31" xfId="5" applyNumberFormat="1" applyFont="1" applyFill="1" applyBorder="1" applyAlignment="1" applyProtection="1">
      <alignment horizontal="center" vertical="center"/>
    </xf>
    <xf numFmtId="0" fontId="1" fillId="0" borderId="18" xfId="5" applyNumberFormat="1" applyFont="1" applyFill="1" applyBorder="1" applyAlignment="1" applyProtection="1">
      <alignment horizontal="center" vertical="center"/>
    </xf>
    <xf numFmtId="0" fontId="1" fillId="0" borderId="28" xfId="5" applyNumberFormat="1" applyFont="1" applyFill="1" applyBorder="1" applyAlignment="1" applyProtection="1">
      <alignment horizontal="center" vertical="center"/>
    </xf>
    <xf numFmtId="0" fontId="4" fillId="0" borderId="0" xfId="3" applyFont="1" applyBorder="1" applyAlignment="1" applyProtection="1">
      <alignment horizontal="center" vertical="center"/>
    </xf>
    <xf numFmtId="0" fontId="2" fillId="3" borderId="24" xfId="3" applyFont="1" applyFill="1" applyBorder="1" applyAlignment="1" applyProtection="1">
      <alignment horizontal="center" vertical="center"/>
    </xf>
    <xf numFmtId="0" fontId="2" fillId="3" borderId="0" xfId="3" applyFont="1" applyFill="1" applyBorder="1" applyAlignment="1" applyProtection="1">
      <alignment horizontal="center" vertical="center"/>
    </xf>
    <xf numFmtId="0" fontId="2" fillId="3" borderId="14" xfId="3" applyFont="1" applyFill="1" applyBorder="1" applyAlignment="1" applyProtection="1">
      <alignment horizontal="center" vertical="center"/>
    </xf>
    <xf numFmtId="0" fontId="2" fillId="0" borderId="31" xfId="3" applyFont="1" applyFill="1" applyBorder="1" applyAlignment="1" applyProtection="1">
      <alignment horizontal="left" vertical="center" shrinkToFit="1"/>
      <protection locked="0"/>
    </xf>
    <xf numFmtId="0" fontId="2" fillId="0" borderId="18" xfId="3" applyFont="1" applyFill="1" applyBorder="1" applyAlignment="1" applyProtection="1">
      <alignment horizontal="left" vertical="center" shrinkToFit="1"/>
      <protection locked="0"/>
    </xf>
    <xf numFmtId="0" fontId="2" fillId="0" borderId="28" xfId="3" applyFont="1" applyFill="1" applyBorder="1" applyAlignment="1" applyProtection="1">
      <alignment horizontal="left" vertical="center" shrinkToFit="1"/>
      <protection locked="0"/>
    </xf>
    <xf numFmtId="0" fontId="2" fillId="3" borderId="1" xfId="3" applyFont="1" applyFill="1" applyBorder="1" applyAlignment="1" applyProtection="1">
      <alignment horizontal="center" vertical="center" textRotation="255" wrapText="1"/>
    </xf>
    <xf numFmtId="0" fontId="2" fillId="3" borderId="10" xfId="3" applyFont="1" applyFill="1" applyBorder="1" applyAlignment="1" applyProtection="1">
      <alignment horizontal="center" vertical="center" textRotation="255" wrapText="1"/>
    </xf>
    <xf numFmtId="0" fontId="2" fillId="3" borderId="24" xfId="3" applyFont="1" applyFill="1" applyBorder="1" applyAlignment="1" applyProtection="1">
      <alignment horizontal="center" vertical="center" textRotation="255" wrapText="1"/>
    </xf>
    <xf numFmtId="0" fontId="2" fillId="3" borderId="14" xfId="3" applyFont="1" applyFill="1" applyBorder="1" applyAlignment="1" applyProtection="1">
      <alignment horizontal="center" vertical="center" textRotation="255" wrapText="1"/>
    </xf>
    <xf numFmtId="0" fontId="2" fillId="3" borderId="6" xfId="3" applyFont="1" applyFill="1" applyBorder="1" applyAlignment="1" applyProtection="1">
      <alignment horizontal="center" vertical="center" textRotation="255" wrapText="1"/>
    </xf>
    <xf numFmtId="0" fontId="2" fillId="3" borderId="8" xfId="3" applyFont="1" applyFill="1" applyBorder="1" applyAlignment="1" applyProtection="1">
      <alignment horizontal="center" vertical="center" textRotation="255" wrapText="1"/>
    </xf>
    <xf numFmtId="49" fontId="2" fillId="0" borderId="31" xfId="3" applyNumberFormat="1" applyFont="1" applyBorder="1" applyAlignment="1" applyProtection="1">
      <alignment horizontal="left" vertical="center" shrinkToFit="1"/>
      <protection locked="0"/>
    </xf>
    <xf numFmtId="49" fontId="2" fillId="0" borderId="18" xfId="3" applyNumberFormat="1" applyFont="1" applyBorder="1" applyAlignment="1" applyProtection="1">
      <alignment horizontal="left" vertical="center" shrinkToFit="1"/>
      <protection locked="0"/>
    </xf>
    <xf numFmtId="49" fontId="2" fillId="0" borderId="28" xfId="3" applyNumberFormat="1" applyFont="1" applyBorder="1" applyAlignment="1" applyProtection="1">
      <alignment horizontal="left" vertical="center" shrinkToFit="1"/>
      <protection locked="0"/>
    </xf>
    <xf numFmtId="49" fontId="2" fillId="0" borderId="31" xfId="3" applyNumberFormat="1" applyFont="1" applyFill="1" applyBorder="1" applyAlignment="1" applyProtection="1">
      <alignment horizontal="left" vertical="top" wrapText="1"/>
      <protection locked="0"/>
    </xf>
    <xf numFmtId="49" fontId="2" fillId="0" borderId="18" xfId="3" applyNumberFormat="1" applyFont="1" applyFill="1" applyBorder="1" applyAlignment="1" applyProtection="1">
      <alignment horizontal="left" vertical="top" wrapText="1"/>
      <protection locked="0"/>
    </xf>
    <xf numFmtId="49" fontId="2" fillId="0" borderId="28" xfId="3" applyNumberFormat="1" applyFont="1" applyFill="1" applyBorder="1" applyAlignment="1" applyProtection="1">
      <alignment horizontal="left" vertical="top" wrapText="1"/>
      <protection locked="0"/>
    </xf>
    <xf numFmtId="182" fontId="2" fillId="0" borderId="31" xfId="3" applyNumberFormat="1" applyFont="1" applyFill="1" applyBorder="1" applyAlignment="1" applyProtection="1">
      <alignment horizontal="center" vertical="center"/>
      <protection locked="0"/>
    </xf>
    <xf numFmtId="0" fontId="16" fillId="0" borderId="76" xfId="3" applyFont="1" applyBorder="1" applyAlignment="1" applyProtection="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2" fillId="0" borderId="29" xfId="3" applyFont="1" applyFill="1" applyBorder="1" applyAlignment="1" applyProtection="1">
      <alignment vertical="center" wrapText="1"/>
    </xf>
    <xf numFmtId="0" fontId="2" fillId="4" borderId="31" xfId="3"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8" fillId="2" borderId="31" xfId="7" applyFont="1" applyFill="1" applyBorder="1" applyAlignment="1" applyProtection="1">
      <alignment horizontal="center" vertical="center" wrapText="1" shrinkToFit="1"/>
      <protection locked="0"/>
    </xf>
    <xf numFmtId="0" fontId="8" fillId="2" borderId="28" xfId="7" applyFont="1" applyFill="1" applyBorder="1" applyAlignment="1" applyProtection="1">
      <alignment horizontal="center" vertical="center" wrapText="1" shrinkToFit="1"/>
      <protection locked="0"/>
    </xf>
    <xf numFmtId="0" fontId="2" fillId="0" borderId="31" xfId="3" applyFont="1" applyFill="1" applyBorder="1" applyAlignment="1" applyProtection="1">
      <alignment horizontal="left" vertical="center"/>
      <protection locked="0"/>
    </xf>
    <xf numFmtId="0" fontId="2" fillId="0" borderId="18" xfId="3" applyFont="1" applyFill="1" applyBorder="1" applyAlignment="1" applyProtection="1">
      <alignment horizontal="left" vertical="center"/>
      <protection locked="0"/>
    </xf>
    <xf numFmtId="0" fontId="2" fillId="0" borderId="28" xfId="3" applyFont="1" applyFill="1" applyBorder="1" applyAlignment="1" applyProtection="1">
      <alignment horizontal="left" vertical="center"/>
      <protection locked="0"/>
    </xf>
    <xf numFmtId="0" fontId="2" fillId="0" borderId="6" xfId="3" applyFont="1" applyBorder="1" applyAlignment="1" applyProtection="1">
      <alignment vertical="center" wrapText="1"/>
    </xf>
    <xf numFmtId="49" fontId="2" fillId="0" borderId="31" xfId="3" applyNumberFormat="1" applyFont="1" applyBorder="1" applyAlignment="1" applyProtection="1">
      <alignment horizontal="left" vertical="center" wrapText="1"/>
      <protection locked="0"/>
    </xf>
    <xf numFmtId="49" fontId="2" fillId="0" borderId="28" xfId="3" applyNumberFormat="1" applyFont="1" applyBorder="1" applyAlignment="1" applyProtection="1">
      <alignment horizontal="left" vertical="center" wrapText="1"/>
      <protection locked="0"/>
    </xf>
    <xf numFmtId="42" fontId="2" fillId="0" borderId="31" xfId="3" applyNumberFormat="1" applyFont="1" applyFill="1" applyBorder="1" applyAlignment="1" applyProtection="1">
      <alignment horizontal="left" vertical="center"/>
      <protection locked="0"/>
    </xf>
    <xf numFmtId="42" fontId="2" fillId="0" borderId="28" xfId="3" applyNumberFormat="1" applyFont="1" applyFill="1" applyBorder="1" applyAlignment="1" applyProtection="1">
      <alignment horizontal="left" vertical="center"/>
      <protection locked="0"/>
    </xf>
    <xf numFmtId="42" fontId="2" fillId="0" borderId="18" xfId="3" applyNumberFormat="1" applyFont="1" applyFill="1" applyBorder="1" applyAlignment="1" applyProtection="1">
      <alignment horizontal="left" vertical="center"/>
    </xf>
    <xf numFmtId="42" fontId="2" fillId="0" borderId="47" xfId="3" applyNumberFormat="1" applyFont="1" applyFill="1" applyBorder="1" applyAlignment="1" applyProtection="1">
      <alignment horizontal="left" vertical="center"/>
    </xf>
    <xf numFmtId="49" fontId="8" fillId="0" borderId="47" xfId="3" applyNumberFormat="1" applyFont="1" applyFill="1" applyBorder="1" applyAlignment="1" applyProtection="1">
      <alignment horizontal="left" vertical="center" wrapText="1" shrinkToFit="1"/>
      <protection locked="0"/>
    </xf>
    <xf numFmtId="0" fontId="2" fillId="0" borderId="21" xfId="3" applyFont="1" applyFill="1" applyBorder="1" applyAlignment="1" applyProtection="1">
      <alignment horizontal="left" vertical="center"/>
    </xf>
    <xf numFmtId="0" fontId="12" fillId="3" borderId="7"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2" fillId="0" borderId="31" xfId="1" applyFont="1" applyFill="1" applyBorder="1" applyAlignment="1" applyProtection="1">
      <alignment horizontal="left" vertical="center" wrapText="1" shrinkToFit="1"/>
    </xf>
    <xf numFmtId="0" fontId="2" fillId="0" borderId="18" xfId="1" applyFont="1" applyFill="1" applyBorder="1" applyAlignment="1" applyProtection="1">
      <alignment horizontal="left" vertical="center" wrapText="1" shrinkToFit="1"/>
    </xf>
    <xf numFmtId="0" fontId="2" fillId="0" borderId="28" xfId="1" applyFont="1" applyFill="1" applyBorder="1" applyAlignment="1" applyProtection="1">
      <alignment horizontal="left" vertical="center" wrapText="1" shrinkToFit="1"/>
    </xf>
    <xf numFmtId="0" fontId="2" fillId="2" borderId="18" xfId="1" applyFont="1" applyFill="1" applyBorder="1" applyAlignment="1" applyProtection="1">
      <alignment horizontal="center" vertical="center" shrinkToFit="1"/>
      <protection locked="0"/>
    </xf>
    <xf numFmtId="0" fontId="2" fillId="0" borderId="32" xfId="1" applyFont="1" applyBorder="1" applyAlignment="1" applyProtection="1">
      <alignment horizontal="right" vertical="center"/>
    </xf>
    <xf numFmtId="0" fontId="2" fillId="0" borderId="33" xfId="1" applyFont="1" applyBorder="1" applyAlignment="1" applyProtection="1">
      <alignment horizontal="right" vertical="center"/>
    </xf>
    <xf numFmtId="0" fontId="2" fillId="0" borderId="40" xfId="1" applyFont="1" applyBorder="1" applyAlignment="1" applyProtection="1">
      <alignment horizontal="right" vertical="center"/>
    </xf>
    <xf numFmtId="0" fontId="8" fillId="0" borderId="24" xfId="1" applyFont="1" applyBorder="1" applyAlignment="1" applyProtection="1">
      <alignment horizontal="right" vertical="center" wrapText="1"/>
    </xf>
    <xf numFmtId="0" fontId="8" fillId="0" borderId="0" xfId="1" applyFont="1" applyBorder="1" applyAlignment="1" applyProtection="1">
      <alignment horizontal="right" vertical="center" wrapText="1"/>
    </xf>
    <xf numFmtId="0" fontId="8" fillId="0" borderId="44" xfId="1" applyFont="1" applyBorder="1" applyAlignment="1" applyProtection="1">
      <alignment horizontal="right" vertical="center" wrapText="1"/>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4" xfId="0" applyNumberFormat="1" applyFont="1" applyFill="1" applyBorder="1" applyAlignment="1" applyProtection="1">
      <alignment horizontal="right" vertical="center"/>
    </xf>
    <xf numFmtId="0" fontId="2" fillId="0" borderId="45"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5" fillId="3" borderId="4" xfId="1" applyFont="1" applyFill="1" applyBorder="1" applyAlignment="1" applyProtection="1">
      <alignment horizontal="left" vertical="center" wrapText="1"/>
    </xf>
    <xf numFmtId="0" fontId="22" fillId="3" borderId="4" xfId="1" applyFont="1" applyFill="1" applyBorder="1" applyAlignment="1" applyProtection="1">
      <alignment horizontal="left" vertical="center" wrapText="1"/>
    </xf>
    <xf numFmtId="49" fontId="2" fillId="0" borderId="81" xfId="1" applyNumberFormat="1" applyFont="1" applyFill="1" applyBorder="1" applyAlignment="1" applyProtection="1">
      <alignment horizontal="left" vertical="center" shrinkToFit="1"/>
      <protection locked="0"/>
    </xf>
    <xf numFmtId="0" fontId="1" fillId="0" borderId="82" xfId="0" applyFont="1" applyBorder="1" applyAlignment="1" applyProtection="1">
      <alignment horizontal="left" vertical="center" shrinkToFit="1"/>
      <protection locked="0"/>
    </xf>
    <xf numFmtId="0" fontId="1" fillId="0" borderId="83" xfId="0" applyFont="1" applyBorder="1" applyAlignment="1" applyProtection="1">
      <alignment horizontal="left" vertical="center" shrinkToFit="1"/>
      <protection locked="0"/>
    </xf>
    <xf numFmtId="0" fontId="2" fillId="3" borderId="96" xfId="0" applyFont="1" applyFill="1" applyBorder="1" applyAlignment="1" applyProtection="1">
      <alignment horizontal="left" vertical="center" wrapText="1"/>
    </xf>
    <xf numFmtId="0" fontId="2" fillId="3" borderId="118" xfId="0" applyFont="1" applyFill="1" applyBorder="1" applyAlignment="1" applyProtection="1">
      <alignment horizontal="left" vertical="center" wrapText="1"/>
    </xf>
    <xf numFmtId="0" fontId="2" fillId="3" borderId="97" xfId="0" applyFont="1" applyFill="1" applyBorder="1" applyAlignment="1" applyProtection="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1" fillId="0" borderId="90" xfId="0" applyFont="1" applyBorder="1" applyAlignment="1">
      <alignment horizontal="left" vertical="center" wrapText="1"/>
    </xf>
    <xf numFmtId="0" fontId="2" fillId="2" borderId="81" xfId="1" applyFont="1" applyFill="1" applyBorder="1" applyAlignment="1" applyProtection="1">
      <alignment horizontal="center" vertical="center"/>
      <protection locked="0"/>
    </xf>
    <xf numFmtId="0" fontId="2" fillId="2" borderId="82" xfId="1" applyFont="1" applyFill="1" applyBorder="1" applyAlignment="1" applyProtection="1">
      <alignment horizontal="center" vertical="center"/>
      <protection locked="0"/>
    </xf>
    <xf numFmtId="0" fontId="2" fillId="2" borderId="83" xfId="1" applyFont="1" applyFill="1" applyBorder="1" applyAlignment="1" applyProtection="1">
      <alignment horizontal="center" vertical="center"/>
      <protection locked="0"/>
    </xf>
    <xf numFmtId="49" fontId="8" fillId="4" borderId="92" xfId="1" applyNumberFormat="1" applyFont="1" applyFill="1" applyBorder="1" applyAlignment="1" applyProtection="1">
      <alignment horizontal="center" vertical="center" wrapText="1" shrinkToFit="1"/>
      <protection locked="0"/>
    </xf>
    <xf numFmtId="49" fontId="8" fillId="4" borderId="119" xfId="1" applyNumberFormat="1" applyFont="1" applyFill="1" applyBorder="1" applyAlignment="1" applyProtection="1">
      <alignment horizontal="center" vertical="center" shrinkToFit="1"/>
      <protection locked="0"/>
    </xf>
    <xf numFmtId="49" fontId="8" fillId="4" borderId="120" xfId="1" applyNumberFormat="1" applyFont="1" applyFill="1" applyBorder="1" applyAlignment="1" applyProtection="1">
      <alignment horizontal="center" vertical="center" shrinkToFit="1"/>
      <protection locked="0"/>
    </xf>
    <xf numFmtId="49" fontId="8" fillId="4" borderId="121" xfId="1" applyNumberFormat="1" applyFont="1" applyFill="1" applyBorder="1" applyAlignment="1" applyProtection="1">
      <alignment horizontal="center" vertical="center" shrinkToFit="1"/>
      <protection locked="0"/>
    </xf>
    <xf numFmtId="49" fontId="2" fillId="0" borderId="81" xfId="1" applyNumberFormat="1" applyFont="1" applyFill="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2" fillId="3" borderId="86" xfId="0" applyFont="1" applyFill="1" applyBorder="1" applyAlignment="1" applyProtection="1">
      <alignment horizontal="left" vertical="center" wrapText="1"/>
    </xf>
    <xf numFmtId="0" fontId="2" fillId="3" borderId="87" xfId="0" applyFont="1" applyFill="1" applyBorder="1" applyAlignment="1" applyProtection="1">
      <alignment horizontal="left" vertical="center" wrapText="1"/>
    </xf>
    <xf numFmtId="0" fontId="2" fillId="3" borderId="90" xfId="0" applyFont="1" applyFill="1" applyBorder="1" applyAlignment="1" applyProtection="1">
      <alignment horizontal="left" vertical="center" wrapText="1"/>
    </xf>
    <xf numFmtId="0" fontId="2" fillId="3" borderId="95" xfId="0" applyFont="1" applyFill="1" applyBorder="1" applyAlignment="1" applyProtection="1">
      <alignment horizontal="left" vertical="center" wrapText="1"/>
    </xf>
    <xf numFmtId="0" fontId="2" fillId="3" borderId="99" xfId="0" applyFont="1" applyFill="1" applyBorder="1" applyAlignment="1" applyProtection="1">
      <alignment horizontal="left" vertical="center" wrapText="1"/>
    </xf>
    <xf numFmtId="0" fontId="2" fillId="3" borderId="103" xfId="0" applyFont="1" applyFill="1" applyBorder="1" applyAlignment="1" applyProtection="1">
      <alignment horizontal="left" vertical="center" wrapText="1"/>
    </xf>
    <xf numFmtId="0" fontId="1" fillId="0" borderId="89" xfId="0" applyFont="1" applyBorder="1" applyAlignment="1">
      <alignment horizontal="left" vertical="center" wrapText="1"/>
    </xf>
    <xf numFmtId="0" fontId="1" fillId="0" borderId="84" xfId="0" applyFont="1" applyBorder="1" applyAlignment="1">
      <alignment horizontal="left" vertical="center" wrapText="1"/>
    </xf>
    <xf numFmtId="0" fontId="1" fillId="0" borderId="85" xfId="0" applyFont="1" applyBorder="1" applyAlignment="1">
      <alignment horizontal="left" vertical="center" wrapText="1"/>
    </xf>
    <xf numFmtId="49" fontId="2" fillId="4" borderId="81" xfId="1" applyNumberFormat="1" applyFont="1" applyFill="1" applyBorder="1" applyAlignment="1" applyProtection="1">
      <alignment horizontal="center" vertical="center" shrinkToFit="1"/>
      <protection locked="0"/>
    </xf>
    <xf numFmtId="49" fontId="2" fillId="4" borderId="82" xfId="1" applyNumberFormat="1" applyFont="1" applyFill="1" applyBorder="1" applyAlignment="1" applyProtection="1">
      <alignment horizontal="center" vertical="center" shrinkToFit="1"/>
      <protection locked="0"/>
    </xf>
    <xf numFmtId="49" fontId="2" fillId="4" borderId="83" xfId="1" applyNumberFormat="1" applyFont="1" applyFill="1" applyBorder="1" applyAlignment="1" applyProtection="1">
      <alignment horizontal="center" vertical="center" shrinkToFit="1"/>
      <protection locked="0"/>
    </xf>
    <xf numFmtId="49" fontId="2" fillId="0" borderId="81" xfId="1" applyNumberFormat="1" applyFont="1" applyFill="1" applyBorder="1" applyAlignment="1" applyProtection="1">
      <alignment horizontal="center" vertical="center" shrinkToFit="1"/>
    </xf>
    <xf numFmtId="49" fontId="2" fillId="0" borderId="82" xfId="1" applyNumberFormat="1" applyFont="1" applyFill="1" applyBorder="1" applyAlignment="1" applyProtection="1">
      <alignment horizontal="center" vertical="center" shrinkToFit="1"/>
    </xf>
    <xf numFmtId="49" fontId="2" fillId="0" borderId="83" xfId="1" applyNumberFormat="1" applyFont="1" applyFill="1" applyBorder="1" applyAlignment="1" applyProtection="1">
      <alignment horizontal="center" vertical="center" shrinkToFit="1"/>
    </xf>
    <xf numFmtId="0" fontId="1" fillId="0" borderId="81" xfId="0" applyFont="1" applyBorder="1" applyAlignment="1" applyProtection="1">
      <alignment horizontal="center" vertical="center" shrinkToFit="1"/>
      <protection locked="0"/>
    </xf>
    <xf numFmtId="0" fontId="1" fillId="0" borderId="82" xfId="0" applyFont="1" applyBorder="1" applyAlignment="1" applyProtection="1">
      <alignment horizontal="center" vertical="center" shrinkToFit="1"/>
      <protection locked="0"/>
    </xf>
    <xf numFmtId="0" fontId="1" fillId="0" borderId="83" xfId="0" applyFont="1" applyBorder="1" applyAlignment="1" applyProtection="1">
      <alignment horizontal="center" vertical="center" shrinkToFit="1"/>
      <protection locked="0"/>
    </xf>
    <xf numFmtId="49" fontId="2" fillId="0" borderId="82" xfId="1" applyNumberFormat="1" applyFont="1" applyFill="1" applyBorder="1" applyAlignment="1" applyProtection="1">
      <alignment horizontal="left" vertical="center" shrinkToFit="1"/>
      <protection locked="0"/>
    </xf>
    <xf numFmtId="49" fontId="2" fillId="0" borderId="83" xfId="1" applyNumberFormat="1" applyFont="1" applyFill="1" applyBorder="1" applyAlignment="1" applyProtection="1">
      <alignment horizontal="left" vertical="center" shrinkToFit="1"/>
      <protection locked="0"/>
    </xf>
    <xf numFmtId="0" fontId="1" fillId="0" borderId="79"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49" fontId="2" fillId="4" borderId="31" xfId="1" applyNumberFormat="1"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34"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2" fillId="3" borderId="86" xfId="1" applyFont="1" applyFill="1" applyBorder="1" applyAlignment="1" applyProtection="1">
      <alignment horizontal="left" vertical="center" wrapText="1"/>
    </xf>
    <xf numFmtId="0" fontId="2" fillId="3" borderId="87" xfId="1" applyFont="1" applyFill="1" applyBorder="1" applyAlignment="1" applyProtection="1">
      <alignment horizontal="left" vertical="center" wrapText="1"/>
    </xf>
    <xf numFmtId="0" fontId="2" fillId="3" borderId="90" xfId="1" applyFont="1" applyFill="1" applyBorder="1" applyAlignment="1" applyProtection="1">
      <alignment horizontal="left" vertical="center"/>
    </xf>
    <xf numFmtId="0" fontId="2" fillId="3" borderId="95" xfId="1" applyFont="1" applyFill="1" applyBorder="1" applyAlignment="1" applyProtection="1">
      <alignment horizontal="left" vertical="center" wrapText="1"/>
    </xf>
    <xf numFmtId="0" fontId="2" fillId="3" borderId="99" xfId="1" applyFont="1" applyFill="1" applyBorder="1" applyAlignment="1" applyProtection="1">
      <alignment horizontal="left" vertical="center" wrapText="1"/>
    </xf>
    <xf numFmtId="0" fontId="2" fillId="3" borderId="103" xfId="1" applyFont="1" applyFill="1" applyBorder="1" applyAlignment="1" applyProtection="1">
      <alignment horizontal="left" vertical="center"/>
    </xf>
    <xf numFmtId="0" fontId="2" fillId="3" borderId="95" xfId="1" applyFont="1" applyFill="1" applyBorder="1" applyAlignment="1" applyProtection="1">
      <alignment horizontal="left" vertical="center"/>
    </xf>
    <xf numFmtId="0" fontId="2" fillId="3" borderId="99" xfId="1" applyFont="1" applyFill="1" applyBorder="1" applyAlignment="1" applyProtection="1">
      <alignment horizontal="left" vertical="center"/>
    </xf>
    <xf numFmtId="0" fontId="1" fillId="0" borderId="89" xfId="0" applyFont="1" applyBorder="1" applyAlignment="1">
      <alignment horizontal="left" vertical="center"/>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1" fillId="0" borderId="0" xfId="0" applyFont="1" applyBorder="1" applyAlignment="1">
      <alignment horizontal="left" vertical="center" wrapText="1"/>
    </xf>
    <xf numFmtId="0" fontId="8" fillId="0" borderId="31" xfId="1" applyFont="1" applyFill="1" applyBorder="1" applyAlignment="1" applyProtection="1">
      <alignment horizontal="left" vertical="center" wrapText="1" shrinkToFit="1"/>
    </xf>
    <xf numFmtId="0" fontId="8" fillId="0" borderId="18" xfId="1" applyFont="1" applyFill="1" applyBorder="1" applyAlignment="1" applyProtection="1">
      <alignment horizontal="left" vertical="center" wrapText="1" shrinkToFit="1"/>
    </xf>
    <xf numFmtId="0" fontId="8" fillId="0" borderId="47" xfId="1" applyFont="1" applyFill="1" applyBorder="1" applyAlignment="1" applyProtection="1">
      <alignment horizontal="left" vertical="center" wrapText="1" shrinkToFit="1"/>
    </xf>
    <xf numFmtId="49" fontId="2" fillId="0" borderId="31" xfId="1" applyNumberFormat="1" applyFont="1" applyFill="1" applyBorder="1" applyAlignment="1" applyProtection="1">
      <alignment horizontal="center" vertical="center" shrinkToFit="1"/>
      <protection locked="0"/>
    </xf>
    <xf numFmtId="49" fontId="2" fillId="0" borderId="18" xfId="1" applyNumberFormat="1" applyFont="1" applyFill="1" applyBorder="1" applyAlignment="1" applyProtection="1">
      <alignment horizontal="center" vertical="center" shrinkToFit="1"/>
      <protection locked="0"/>
    </xf>
    <xf numFmtId="49" fontId="2" fillId="0" borderId="28" xfId="1" applyNumberFormat="1" applyFont="1" applyFill="1" applyBorder="1" applyAlignment="1" applyProtection="1">
      <alignment horizontal="center" vertical="center" shrinkToFit="1"/>
      <protection locked="0"/>
    </xf>
    <xf numFmtId="0" fontId="1" fillId="4" borderId="28" xfId="0" applyFont="1" applyFill="1" applyBorder="1" applyAlignment="1" applyProtection="1">
      <alignment horizontal="center" vertical="center" shrinkToFit="1"/>
      <protection locked="0"/>
    </xf>
    <xf numFmtId="49" fontId="2" fillId="0" borderId="38" xfId="1" applyNumberFormat="1" applyFont="1" applyFill="1" applyBorder="1" applyAlignment="1" applyProtection="1">
      <alignment horizontal="center" vertical="center" wrapText="1"/>
    </xf>
    <xf numFmtId="49" fontId="2" fillId="0" borderId="58" xfId="1" applyNumberFormat="1" applyFont="1" applyFill="1" applyBorder="1" applyAlignment="1" applyProtection="1">
      <alignment horizontal="center" vertical="center" wrapText="1"/>
    </xf>
    <xf numFmtId="0" fontId="3" fillId="0" borderId="28" xfId="1" applyFont="1" applyFill="1" applyBorder="1" applyAlignment="1" applyProtection="1">
      <alignment vertical="center" shrinkToFit="1"/>
    </xf>
    <xf numFmtId="49" fontId="2" fillId="4" borderId="45" xfId="1" applyNumberFormat="1" applyFont="1" applyFill="1" applyBorder="1" applyAlignment="1" applyProtection="1">
      <alignment horizontal="center" vertical="center" shrinkToFit="1"/>
      <protection locked="0"/>
    </xf>
    <xf numFmtId="49" fontId="2" fillId="4" borderId="46" xfId="1" applyNumberFormat="1" applyFont="1" applyFill="1" applyBorder="1" applyAlignment="1" applyProtection="1">
      <alignment horizontal="center" vertical="center" shrinkToFit="1"/>
      <protection locked="0"/>
    </xf>
    <xf numFmtId="49" fontId="2" fillId="4" borderId="34" xfId="1" applyNumberFormat="1" applyFont="1" applyFill="1" applyBorder="1" applyAlignment="1" applyProtection="1">
      <alignment horizontal="center" vertical="center" shrinkToFit="1"/>
      <protection locked="0"/>
    </xf>
    <xf numFmtId="49" fontId="2" fillId="4" borderId="68" xfId="1" applyNumberFormat="1" applyFont="1" applyFill="1" applyBorder="1" applyAlignment="1" applyProtection="1">
      <alignment horizontal="center" vertical="center" shrinkToFi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181" fontId="2" fillId="0" borderId="31" xfId="1" applyNumberFormat="1" applyFont="1" applyBorder="1" applyAlignment="1" applyProtection="1">
      <alignment horizontal="center" vertical="center" wrapText="1"/>
      <protection locked="0"/>
    </xf>
    <xf numFmtId="181" fontId="1" fillId="0" borderId="18" xfId="0" applyNumberFormat="1" applyFont="1" applyBorder="1" applyAlignment="1" applyProtection="1">
      <alignment vertical="center" wrapText="1"/>
      <protection locked="0"/>
    </xf>
    <xf numFmtId="181" fontId="1" fillId="0" borderId="28" xfId="0" applyNumberFormat="1" applyFont="1" applyBorder="1" applyAlignment="1" applyProtection="1">
      <alignment vertical="center" wrapText="1"/>
      <protection locked="0"/>
    </xf>
    <xf numFmtId="0" fontId="17" fillId="6" borderId="2" xfId="0" applyFont="1" applyFill="1" applyBorder="1" applyAlignment="1">
      <alignment vertical="center" wrapText="1"/>
    </xf>
    <xf numFmtId="0" fontId="8" fillId="6" borderId="7" xfId="0" applyFont="1" applyFill="1" applyBorder="1" applyAlignment="1">
      <alignment vertical="center" wrapText="1"/>
    </xf>
    <xf numFmtId="0" fontId="8" fillId="6" borderId="5" xfId="0" applyFont="1" applyFill="1" applyBorder="1" applyAlignment="1">
      <alignment vertical="center" wrapText="1"/>
    </xf>
    <xf numFmtId="0" fontId="8" fillId="6" borderId="24"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181" fontId="2" fillId="0" borderId="31" xfId="1" applyNumberFormat="1" applyFont="1" applyFill="1" applyBorder="1" applyAlignment="1" applyProtection="1">
      <alignment horizontal="center" vertical="center"/>
      <protection locked="0"/>
    </xf>
    <xf numFmtId="181" fontId="2" fillId="0" borderId="18" xfId="1" applyNumberFormat="1" applyFont="1" applyFill="1" applyBorder="1" applyAlignment="1" applyProtection="1">
      <alignment horizontal="center" vertical="center"/>
      <protection locked="0"/>
    </xf>
    <xf numFmtId="181" fontId="2" fillId="0" borderId="28" xfId="1" applyNumberFormat="1" applyFont="1" applyFill="1" applyBorder="1" applyAlignment="1" applyProtection="1">
      <alignment horizontal="center" vertical="center"/>
      <protection locked="0"/>
    </xf>
    <xf numFmtId="0" fontId="2" fillId="3" borderId="17" xfId="1" applyFont="1" applyFill="1" applyBorder="1" applyAlignment="1" applyProtection="1">
      <alignment vertical="center" wrapText="1"/>
    </xf>
    <xf numFmtId="0" fontId="2" fillId="3" borderId="10" xfId="1" applyFont="1" applyFill="1" applyBorder="1" applyAlignment="1" applyProtection="1">
      <alignment vertical="center" wrapText="1"/>
    </xf>
    <xf numFmtId="0" fontId="2" fillId="2" borderId="45" xfId="1" applyFont="1" applyFill="1" applyBorder="1" applyAlignment="1" applyProtection="1">
      <alignment horizontal="center" vertical="center"/>
      <protection locked="0"/>
    </xf>
    <xf numFmtId="0" fontId="2" fillId="2" borderId="21" xfId="1" applyFont="1" applyFill="1" applyBorder="1" applyAlignment="1" applyProtection="1">
      <alignment horizontal="center" vertical="center"/>
      <protection locked="0"/>
    </xf>
    <xf numFmtId="0" fontId="2" fillId="2" borderId="46" xfId="1"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2" fillId="3" borderId="6" xfId="1" applyFont="1" applyFill="1" applyBorder="1" applyAlignment="1" applyProtection="1">
      <alignment vertical="center" wrapText="1"/>
    </xf>
    <xf numFmtId="0" fontId="2" fillId="3" borderId="3" xfId="1" applyFont="1" applyFill="1" applyBorder="1" applyAlignment="1" applyProtection="1">
      <alignment vertical="center" wrapText="1"/>
    </xf>
    <xf numFmtId="0" fontId="2" fillId="3" borderId="8" xfId="1" applyFont="1" applyFill="1" applyBorder="1" applyAlignment="1" applyProtection="1">
      <alignment vertical="center" wrapText="1"/>
    </xf>
    <xf numFmtId="179" fontId="2" fillId="0" borderId="31" xfId="1" applyNumberFormat="1" applyFont="1" applyFill="1" applyBorder="1" applyAlignment="1" applyProtection="1">
      <alignment horizontal="left" vertical="top"/>
      <protection locked="0"/>
    </xf>
    <xf numFmtId="179" fontId="2" fillId="0" borderId="18" xfId="1" applyNumberFormat="1" applyFont="1" applyFill="1" applyBorder="1" applyAlignment="1" applyProtection="1">
      <alignment horizontal="left" vertical="top"/>
      <protection locked="0"/>
    </xf>
    <xf numFmtId="179" fontId="2" fillId="0" borderId="28" xfId="1" applyNumberFormat="1" applyFont="1" applyFill="1" applyBorder="1" applyAlignment="1" applyProtection="1">
      <alignment horizontal="left" vertical="top"/>
      <protection locked="0"/>
    </xf>
    <xf numFmtId="0" fontId="2" fillId="3" borderId="9" xfId="1" applyFont="1" applyFill="1" applyBorder="1" applyAlignment="1" applyProtection="1">
      <alignment vertical="center" textRotation="255" wrapText="1"/>
    </xf>
    <xf numFmtId="0" fontId="2" fillId="3" borderId="35" xfId="1" applyFont="1" applyFill="1" applyBorder="1" applyAlignment="1" applyProtection="1">
      <alignment vertical="center" textRotation="255" wrapText="1"/>
    </xf>
    <xf numFmtId="0" fontId="2" fillId="3" borderId="39" xfId="1" applyFont="1" applyFill="1" applyBorder="1" applyAlignment="1" applyProtection="1">
      <alignment vertical="center" textRotation="255" wrapText="1"/>
    </xf>
    <xf numFmtId="0" fontId="2" fillId="0" borderId="4" xfId="1" applyFont="1" applyFill="1" applyBorder="1" applyAlignment="1" applyProtection="1">
      <alignment horizontal="center" vertical="center"/>
    </xf>
    <xf numFmtId="0" fontId="2" fillId="0" borderId="45" xfId="1" applyFont="1" applyFill="1" applyBorder="1" applyAlignment="1" applyProtection="1">
      <alignment vertical="top"/>
    </xf>
    <xf numFmtId="0" fontId="2" fillId="0" borderId="21" xfId="1" applyFont="1" applyFill="1" applyBorder="1" applyAlignment="1" applyProtection="1">
      <alignment vertical="top"/>
    </xf>
    <xf numFmtId="0" fontId="2" fillId="0" borderId="46" xfId="1" applyFont="1" applyFill="1" applyBorder="1" applyAlignment="1" applyProtection="1">
      <alignment vertical="top"/>
    </xf>
    <xf numFmtId="49" fontId="1" fillId="0" borderId="31" xfId="1" applyNumberFormat="1" applyFont="1" applyFill="1" applyBorder="1" applyAlignment="1" applyProtection="1">
      <alignment horizontal="center" vertical="center"/>
    </xf>
    <xf numFmtId="0" fontId="6" fillId="0" borderId="29" xfId="1" applyFont="1" applyBorder="1" applyAlignment="1" applyProtection="1">
      <alignment horizontal="center" vertical="center" shrinkToFit="1"/>
    </xf>
    <xf numFmtId="0" fontId="6" fillId="0" borderId="7" xfId="1" applyFont="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2" fillId="0" borderId="31" xfId="4" applyFont="1" applyFill="1" applyBorder="1" applyAlignment="1" applyProtection="1">
      <alignment horizontal="left" vertical="center" wrapText="1"/>
      <protection locked="0"/>
    </xf>
    <xf numFmtId="0" fontId="2" fillId="0" borderId="18" xfId="4" applyFont="1" applyFill="1" applyBorder="1" applyAlignment="1" applyProtection="1">
      <alignment horizontal="left" vertical="center" wrapText="1"/>
      <protection locked="0"/>
    </xf>
    <xf numFmtId="0" fontId="2" fillId="0" borderId="28" xfId="4" applyFont="1" applyFill="1" applyBorder="1" applyAlignment="1" applyProtection="1">
      <alignment horizontal="lef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2" fillId="0" borderId="34" xfId="4"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2" fillId="0" borderId="69" xfId="4" applyFont="1" applyFill="1" applyBorder="1" applyAlignment="1" applyProtection="1">
      <alignment horizontal="left" vertical="center" wrapText="1"/>
    </xf>
    <xf numFmtId="0" fontId="2" fillId="0" borderId="36" xfId="4" applyFont="1" applyFill="1" applyBorder="1" applyAlignment="1" applyProtection="1">
      <alignment horizontal="left" vertical="center" wrapText="1"/>
    </xf>
    <xf numFmtId="0" fontId="2" fillId="0" borderId="56" xfId="4"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6" xfId="0" applyFont="1" applyBorder="1" applyAlignment="1">
      <alignment vertical="center" wrapText="1"/>
    </xf>
    <xf numFmtId="0" fontId="2" fillId="0" borderId="0" xfId="4" applyFont="1" applyFill="1" applyBorder="1" applyProtection="1"/>
    <xf numFmtId="0" fontId="4" fillId="0" borderId="0" xfId="4" applyFont="1" applyFill="1" applyBorder="1" applyAlignment="1" applyProtection="1">
      <alignment horizontal="center" vertical="center"/>
    </xf>
    <xf numFmtId="49" fontId="2" fillId="0" borderId="31" xfId="4" applyNumberFormat="1" applyFont="1" applyFill="1" applyBorder="1" applyAlignment="1" applyProtection="1">
      <alignment horizontal="left" vertical="center" wrapText="1"/>
      <protection locked="0"/>
    </xf>
    <xf numFmtId="0" fontId="0"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4" applyFont="1" applyFill="1" applyBorder="1" applyAlignment="1" applyProtection="1">
      <alignment horizontal="left" vertical="center" wrapText="1"/>
    </xf>
    <xf numFmtId="0" fontId="0" fillId="0" borderId="4" xfId="3" applyFont="1" applyBorder="1" applyAlignment="1" applyProtection="1">
      <alignment horizontal="center" vertical="center"/>
    </xf>
    <xf numFmtId="0" fontId="0" fillId="0" borderId="2" xfId="3" applyFont="1" applyBorder="1" applyAlignment="1" applyProtection="1">
      <alignment horizontal="center" vertical="center"/>
    </xf>
    <xf numFmtId="49" fontId="7" fillId="0" borderId="31" xfId="3" applyNumberFormat="1" applyFont="1" applyFill="1" applyBorder="1" applyAlignment="1" applyProtection="1">
      <alignment horizontal="center" vertical="center"/>
    </xf>
    <xf numFmtId="0" fontId="7" fillId="0" borderId="18" xfId="3" applyNumberFormat="1" applyFont="1" applyFill="1" applyBorder="1" applyAlignment="1" applyProtection="1">
      <alignment horizontal="center" vertical="center"/>
    </xf>
    <xf numFmtId="0" fontId="7" fillId="0" borderId="28" xfId="3" applyNumberFormat="1" applyFont="1" applyFill="1" applyBorder="1" applyAlignment="1" applyProtection="1">
      <alignment horizontal="center" vertical="center"/>
    </xf>
    <xf numFmtId="0" fontId="2" fillId="0" borderId="31" xfId="6" applyFont="1" applyFill="1" applyBorder="1" applyAlignment="1" applyProtection="1">
      <alignment horizontal="left" vertical="center" indent="1"/>
    </xf>
    <xf numFmtId="0" fontId="2" fillId="0" borderId="18" xfId="6" applyFont="1" applyFill="1" applyBorder="1" applyAlignment="1" applyProtection="1">
      <alignment horizontal="left" vertical="center" indent="1"/>
    </xf>
    <xf numFmtId="0" fontId="2" fillId="0" borderId="28" xfId="6" applyFont="1" applyFill="1" applyBorder="1" applyAlignment="1" applyProtection="1">
      <alignment horizontal="left" vertical="center" indent="1"/>
    </xf>
    <xf numFmtId="0" fontId="0" fillId="0" borderId="2"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1" fontId="0" fillId="0" borderId="65" xfId="0" applyNumberFormat="1" applyFont="1" applyBorder="1" applyAlignment="1" applyProtection="1">
      <alignment horizontal="center" vertical="center"/>
      <protection locked="0"/>
    </xf>
    <xf numFmtId="181" fontId="0" fillId="0" borderId="66" xfId="0" applyNumberFormat="1" applyFont="1" applyBorder="1" applyAlignment="1" applyProtection="1">
      <alignment horizontal="center" vertical="center"/>
      <protection locked="0"/>
    </xf>
    <xf numFmtId="181" fontId="0" fillId="0" borderId="67" xfId="0" applyNumberFormat="1" applyFont="1" applyBorder="1" applyAlignment="1" applyProtection="1">
      <alignment horizontal="center" vertical="center"/>
      <protection locked="0"/>
    </xf>
    <xf numFmtId="0" fontId="0" fillId="0" borderId="7" xfId="0" applyFont="1" applyBorder="1" applyAlignment="1" applyProtection="1">
      <alignment horizontal="center" vertical="center"/>
    </xf>
    <xf numFmtId="182" fontId="0" fillId="0" borderId="65" xfId="0" applyNumberFormat="1" applyFont="1" applyBorder="1" applyAlignment="1" applyProtection="1">
      <alignment horizontal="center" vertical="center"/>
      <protection locked="0"/>
    </xf>
    <xf numFmtId="182" fontId="0" fillId="0" borderId="66" xfId="0" applyNumberFormat="1" applyFont="1" applyBorder="1" applyAlignment="1" applyProtection="1">
      <alignment horizontal="center" vertical="center"/>
      <protection locked="0"/>
    </xf>
    <xf numFmtId="182" fontId="0" fillId="0" borderId="67" xfId="0" applyNumberFormat="1"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48" xfId="0" applyFont="1" applyBorder="1" applyAlignment="1" applyProtection="1">
      <alignment horizontal="center" vertical="center"/>
      <protection locked="0"/>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47" xfId="0" applyFont="1" applyBorder="1" applyAlignment="1" applyProtection="1">
      <alignment horizontal="center" vertical="center"/>
      <protection locked="0"/>
    </xf>
    <xf numFmtId="0" fontId="2" fillId="0" borderId="4" xfId="4" applyFont="1" applyFill="1" applyBorder="1" applyAlignment="1" applyProtection="1">
      <alignment horizontal="center" vertical="center" wrapText="1"/>
    </xf>
    <xf numFmtId="0" fontId="2" fillId="0" borderId="2" xfId="4" applyFont="1" applyFill="1" applyBorder="1" applyAlignment="1" applyProtection="1">
      <alignment horizontal="center" vertical="center" wrapText="1"/>
    </xf>
    <xf numFmtId="0" fontId="2" fillId="0" borderId="7" xfId="4" applyFont="1" applyFill="1" applyBorder="1" applyAlignment="1" applyProtection="1">
      <alignment horizontal="center" vertical="center" wrapText="1"/>
    </xf>
    <xf numFmtId="0" fontId="2" fillId="0" borderId="5" xfId="4" applyFont="1" applyFill="1" applyBorder="1" applyAlignment="1" applyProtection="1">
      <alignment horizontal="center" vertical="center" wrapText="1"/>
    </xf>
  </cellXfs>
  <cellStyles count="13">
    <cellStyle name="桁区切り" xfId="8" builtinId="6"/>
    <cellStyle name="標準" xfId="0" builtinId="0"/>
    <cellStyle name="標準_【参考】簡易Ⅰ　一般土木・設備工事用（簡1，共1・2・3） 2" xfId="10"/>
    <cellStyle name="標準_【参考】簡易Ⅰ　一般土木・設備工事用（簡1，共1・2・3）_様式-共2　企業の施工実績等の状況（単）(H23.12改正）" xfId="1"/>
    <cellStyle name="標準_【参考】簡易Ⅰ　一般土木・設備工事用（簡1，共1・2・3）_様式-共3　配置予定技術者の施工実績，資格等の状況（CPD）(H220729更新）" xfId="2"/>
    <cellStyle name="標準_【参考】簡易Ⅰ　一般土木・設備工事用（簡1，共1・2・3）_様式-共3　配置予定技術者の施工実績等の状況（CPD）(H23.12改正）" xfId="3"/>
    <cellStyle name="標準_【参考】簡易Ⅰ　一般土木・設備工事用（簡1，共1・2・3）_様式-共5　企業の東日本大震災対応(H24.5改正）" xfId="4"/>
    <cellStyle name="標準_●作業中　【評価調書】　土木工事（簡Ⅰ）" xfId="12"/>
    <cellStyle name="標準_Book2" xfId="5"/>
    <cellStyle name="標準_Book2 2" xfId="6"/>
    <cellStyle name="標準_Book2 3" xfId="9"/>
    <cellStyle name="標準_Book2_◎H23改正　【手引き挿入資料】　評価項目の表（図のコピー用）(231130 1507受）（現）" xfId="11"/>
    <cellStyle name="標準_Book2_様式-共3　配置予定技術者の施工実績等の状況（CPD）(H23.12改正）"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8"/>
  <sheetViews>
    <sheetView showGridLines="0" tabSelected="1" zoomScale="90" zoomScaleNormal="90" zoomScaleSheetLayoutView="100" workbookViewId="0">
      <selection activeCell="F17" sqref="F17:G17"/>
    </sheetView>
  </sheetViews>
  <sheetFormatPr defaultRowHeight="13.5" outlineLevelCol="1" x14ac:dyDescent="0.15"/>
  <cols>
    <col min="1" max="1" width="9.5" customWidth="1"/>
    <col min="2" max="2" width="30.625" customWidth="1"/>
    <col min="3" max="3" width="4.625" customWidth="1"/>
    <col min="4" max="4" width="4.875" bestFit="1" customWidth="1"/>
    <col min="5" max="5" width="4.75" customWidth="1"/>
    <col min="6" max="6" width="13.875" customWidth="1"/>
    <col min="7" max="7" width="7.25" customWidth="1"/>
    <col min="8" max="8" width="4.625" customWidth="1"/>
    <col min="9" max="9" width="3.125" customWidth="1"/>
    <col min="10" max="10" width="4.625" customWidth="1"/>
    <col min="11" max="12" width="3.125" customWidth="1"/>
    <col min="13" max="13" width="7.125" bestFit="1" customWidth="1"/>
    <col min="14" max="14" width="5.875" customWidth="1"/>
    <col min="16" max="26" width="15.125" hidden="1" customWidth="1" outlineLevel="1"/>
    <col min="27" max="27" width="9" collapsed="1"/>
  </cols>
  <sheetData>
    <row r="1" spans="1:29" s="253" customFormat="1" ht="12.75" thickBot="1" x14ac:dyDescent="0.2">
      <c r="A1" s="252" t="s">
        <v>434</v>
      </c>
      <c r="K1" s="254"/>
      <c r="L1" s="254"/>
      <c r="M1" s="254"/>
    </row>
    <row r="2" spans="1:29" s="253" customFormat="1" ht="14.25" thickBot="1" x14ac:dyDescent="0.2">
      <c r="F2" s="255" t="s">
        <v>0</v>
      </c>
      <c r="G2" s="420" t="s">
        <v>438</v>
      </c>
      <c r="H2" s="421"/>
      <c r="I2" s="421"/>
      <c r="J2" s="421"/>
      <c r="K2" s="421"/>
      <c r="L2" s="422"/>
      <c r="M2" s="256"/>
    </row>
    <row r="3" spans="1:29" s="259" customFormat="1" ht="27.75" customHeight="1" x14ac:dyDescent="0.2">
      <c r="A3" s="423" t="s">
        <v>435</v>
      </c>
      <c r="B3" s="423"/>
      <c r="C3" s="423"/>
      <c r="D3" s="423"/>
      <c r="E3" s="423"/>
      <c r="F3" s="423"/>
      <c r="G3" s="423"/>
      <c r="H3" s="423"/>
      <c r="I3" s="423"/>
      <c r="J3" s="423"/>
      <c r="K3" s="423"/>
      <c r="L3" s="423"/>
      <c r="M3" s="423"/>
      <c r="N3" s="257"/>
      <c r="O3" s="258"/>
      <c r="P3" s="258"/>
    </row>
    <row r="4" spans="1:29" s="259" customFormat="1" ht="7.5" customHeight="1" thickBot="1" x14ac:dyDescent="0.2">
      <c r="A4" s="260"/>
      <c r="B4" s="260"/>
      <c r="C4" s="260"/>
      <c r="D4" s="260"/>
      <c r="E4" s="260"/>
      <c r="F4" s="260"/>
      <c r="G4" s="260"/>
      <c r="H4" s="260"/>
      <c r="I4" s="260"/>
      <c r="J4" s="260"/>
      <c r="K4" s="260"/>
      <c r="L4" s="260"/>
      <c r="M4" s="260"/>
      <c r="N4" s="260"/>
      <c r="O4" s="258"/>
      <c r="P4" s="258"/>
    </row>
    <row r="5" spans="1:29" s="259" customFormat="1" ht="15" customHeight="1" thickBot="1" x14ac:dyDescent="0.2">
      <c r="A5" s="260"/>
      <c r="B5" s="260"/>
      <c r="C5" s="424" t="s">
        <v>324</v>
      </c>
      <c r="D5" s="425"/>
      <c r="E5" s="425"/>
      <c r="F5" s="426" t="s">
        <v>325</v>
      </c>
      <c r="G5" s="427"/>
      <c r="H5" s="427"/>
      <c r="I5" s="427"/>
      <c r="J5" s="427"/>
      <c r="K5" s="427"/>
      <c r="L5" s="427"/>
      <c r="M5" s="428"/>
      <c r="N5" s="260"/>
      <c r="O5" s="258"/>
      <c r="P5" s="258"/>
    </row>
    <row r="6" spans="1:29" s="259" customFormat="1" ht="7.5" customHeight="1" thickBot="1" x14ac:dyDescent="0.2">
      <c r="A6" s="261"/>
      <c r="B6" s="261"/>
      <c r="C6" s="261"/>
      <c r="D6" s="261"/>
      <c r="E6" s="261"/>
      <c r="F6" s="261"/>
      <c r="G6" s="261"/>
      <c r="H6" s="261"/>
      <c r="I6" s="261"/>
      <c r="J6" s="261"/>
      <c r="K6" s="261"/>
      <c r="L6" s="261"/>
      <c r="M6" s="261"/>
      <c r="N6" s="261"/>
      <c r="O6" s="258"/>
      <c r="P6" s="258"/>
    </row>
    <row r="7" spans="1:29" s="253" customFormat="1" ht="15" customHeight="1" thickBot="1" x14ac:dyDescent="0.2">
      <c r="A7" s="255" t="s">
        <v>1</v>
      </c>
      <c r="B7" s="429" t="s">
        <v>437</v>
      </c>
      <c r="C7" s="430"/>
      <c r="D7" s="430"/>
      <c r="E7" s="430"/>
      <c r="F7" s="430"/>
      <c r="G7" s="430"/>
      <c r="H7" s="430"/>
      <c r="I7" s="430"/>
      <c r="J7" s="430"/>
      <c r="K7" s="430"/>
      <c r="L7" s="430"/>
      <c r="M7" s="431"/>
    </row>
    <row r="8" spans="1:29" s="253" customFormat="1" ht="18" customHeight="1" thickBot="1" x14ac:dyDescent="0.2">
      <c r="A8" s="262" t="s">
        <v>326</v>
      </c>
      <c r="B8" s="262"/>
      <c r="C8" s="263"/>
      <c r="F8" s="263"/>
      <c r="G8" s="263"/>
      <c r="H8" s="263"/>
      <c r="I8" s="263"/>
      <c r="J8" s="263"/>
      <c r="K8" s="264"/>
      <c r="L8" s="264"/>
      <c r="M8" s="264"/>
    </row>
    <row r="9" spans="1:29" ht="36.75" thickBot="1" x14ac:dyDescent="0.2">
      <c r="A9" s="265" t="s">
        <v>327</v>
      </c>
      <c r="B9" s="432" t="s">
        <v>328</v>
      </c>
      <c r="C9" s="433"/>
      <c r="D9" s="266" t="s">
        <v>329</v>
      </c>
      <c r="E9" s="267" t="s">
        <v>330</v>
      </c>
      <c r="F9" s="434" t="s">
        <v>331</v>
      </c>
      <c r="G9" s="435"/>
      <c r="H9" s="268" t="s">
        <v>332</v>
      </c>
      <c r="I9" s="266" t="s">
        <v>333</v>
      </c>
      <c r="J9" s="266" t="s">
        <v>334</v>
      </c>
      <c r="K9" s="436" t="s">
        <v>335</v>
      </c>
      <c r="L9" s="437"/>
      <c r="M9" s="266" t="s">
        <v>336</v>
      </c>
      <c r="N9" s="269"/>
      <c r="O9" s="270"/>
      <c r="P9" s="270"/>
      <c r="Q9" s="270"/>
      <c r="R9" s="271"/>
      <c r="S9" s="271"/>
      <c r="T9" s="272"/>
      <c r="U9" s="272"/>
      <c r="V9" s="272"/>
      <c r="W9" s="272"/>
      <c r="X9" s="272"/>
      <c r="Y9" s="272"/>
      <c r="Z9" s="272"/>
      <c r="AA9" s="272"/>
      <c r="AB9" s="272"/>
      <c r="AC9" s="272"/>
    </row>
    <row r="10" spans="1:29" ht="25.5" customHeight="1" x14ac:dyDescent="0.15">
      <c r="A10" s="409" t="s">
        <v>337</v>
      </c>
      <c r="B10" s="353" t="s">
        <v>338</v>
      </c>
      <c r="C10" s="394"/>
      <c r="D10" s="265">
        <v>8</v>
      </c>
      <c r="E10" s="255">
        <v>8</v>
      </c>
      <c r="F10" s="418"/>
      <c r="G10" s="419"/>
      <c r="H10" s="273">
        <f>IF(F10&gt;=84,8,IF(F10&gt;=82,7,IF(F10&gt;=80,6,IF(F10&gt;=78,5,IF(F10&gt;=76,4,IF(F10&gt;=74,3,IF(F10&gt;=70,2,IF(F10&gt;=65,1,0))))))))</f>
        <v>0</v>
      </c>
      <c r="I10" s="265">
        <v>1</v>
      </c>
      <c r="J10" s="265">
        <f t="shared" ref="J10:J15" si="0">IF(H10="","",H10*I10)</f>
        <v>0</v>
      </c>
      <c r="K10" s="356" t="str">
        <f>IF(F10="","",$D$10*J10/$E$10)</f>
        <v/>
      </c>
      <c r="L10" s="356"/>
      <c r="M10" s="274">
        <f>IF(K10="",0,ROUND(K10,2))</f>
        <v>0</v>
      </c>
      <c r="N10" s="275"/>
      <c r="O10" s="263"/>
      <c r="P10" s="276"/>
      <c r="Q10" s="277"/>
      <c r="R10" s="278"/>
      <c r="S10" s="278"/>
      <c r="T10" s="272"/>
      <c r="U10" s="272"/>
      <c r="V10" s="272"/>
      <c r="W10" s="272"/>
      <c r="X10" s="272"/>
      <c r="Y10" s="272"/>
      <c r="Z10" s="272"/>
      <c r="AA10" s="272"/>
      <c r="AB10" s="272"/>
      <c r="AC10" s="272"/>
    </row>
    <row r="11" spans="1:29" ht="25.5" customHeight="1" x14ac:dyDescent="0.15">
      <c r="A11" s="410"/>
      <c r="B11" s="353" t="s">
        <v>339</v>
      </c>
      <c r="C11" s="394"/>
      <c r="D11" s="438">
        <v>4</v>
      </c>
      <c r="E11" s="255">
        <v>1</v>
      </c>
      <c r="F11" s="396"/>
      <c r="G11" s="397"/>
      <c r="H11" s="279">
        <f>IF(F11="施工実績あり",1,0)</f>
        <v>0</v>
      </c>
      <c r="I11" s="265">
        <v>1</v>
      </c>
      <c r="J11" s="265">
        <f t="shared" si="0"/>
        <v>0</v>
      </c>
      <c r="K11" s="356" t="str">
        <f>IF(F11="","",$D$11*J11/$E$16)</f>
        <v/>
      </c>
      <c r="L11" s="356"/>
      <c r="M11" s="365">
        <f>ROUND(SUM(K11:K15),2)</f>
        <v>0</v>
      </c>
      <c r="N11" s="275"/>
      <c r="O11" s="263"/>
      <c r="P11" s="280" t="s">
        <v>166</v>
      </c>
      <c r="Q11" s="280" t="s">
        <v>167</v>
      </c>
      <c r="R11" s="281"/>
      <c r="S11" s="281"/>
      <c r="T11" s="280"/>
      <c r="U11" s="272"/>
      <c r="V11" s="272"/>
      <c r="W11" s="272"/>
      <c r="X11" s="272"/>
      <c r="Y11" s="272"/>
      <c r="Z11" s="272"/>
      <c r="AA11" s="272"/>
      <c r="AB11" s="272"/>
      <c r="AC11" s="272"/>
    </row>
    <row r="12" spans="1:29" ht="39" customHeight="1" x14ac:dyDescent="0.15">
      <c r="A12" s="410"/>
      <c r="B12" s="353" t="s">
        <v>340</v>
      </c>
      <c r="C12" s="353"/>
      <c r="D12" s="439"/>
      <c r="E12" s="255">
        <v>2</v>
      </c>
      <c r="F12" s="396"/>
      <c r="G12" s="397"/>
      <c r="H12" s="279">
        <f>IF(F12="表彰歴又は施工実績あり",1,0)</f>
        <v>0</v>
      </c>
      <c r="I12" s="265">
        <v>2</v>
      </c>
      <c r="J12" s="265">
        <f t="shared" si="0"/>
        <v>0</v>
      </c>
      <c r="K12" s="356" t="str">
        <f>IF(F12="","",$D$11*J12/$E$16)</f>
        <v/>
      </c>
      <c r="L12" s="356"/>
      <c r="M12" s="366"/>
      <c r="N12" s="275"/>
      <c r="O12" s="263"/>
      <c r="P12" s="280" t="s">
        <v>341</v>
      </c>
      <c r="Q12" s="280" t="s">
        <v>167</v>
      </c>
      <c r="R12" s="281"/>
      <c r="S12" s="281"/>
      <c r="T12" s="280"/>
      <c r="U12" s="272"/>
      <c r="V12" s="272"/>
      <c r="W12" s="272"/>
      <c r="X12" s="272"/>
      <c r="Y12" s="272"/>
      <c r="Z12" s="272"/>
      <c r="AA12" s="272"/>
      <c r="AB12" s="272"/>
      <c r="AC12" s="272"/>
    </row>
    <row r="13" spans="1:29" ht="25.5" customHeight="1" x14ac:dyDescent="0.15">
      <c r="A13" s="410"/>
      <c r="B13" s="353" t="s">
        <v>342</v>
      </c>
      <c r="C13" s="353"/>
      <c r="D13" s="439"/>
      <c r="E13" s="255">
        <v>0</v>
      </c>
      <c r="F13" s="396"/>
      <c r="G13" s="397"/>
      <c r="H13" s="279">
        <f>IF(OR(F13="指名停止あり",F13="文書指導あり"),-1,IF(F13="複数履歴あり",-2,0))</f>
        <v>0</v>
      </c>
      <c r="I13" s="265">
        <v>1</v>
      </c>
      <c r="J13" s="265">
        <f t="shared" si="0"/>
        <v>0</v>
      </c>
      <c r="K13" s="356" t="str">
        <f>IF(F13="","",$D$11*J13/$E$16)</f>
        <v/>
      </c>
      <c r="L13" s="356"/>
      <c r="M13" s="366"/>
      <c r="N13" s="275"/>
      <c r="O13" s="263"/>
      <c r="P13" s="280" t="s">
        <v>167</v>
      </c>
      <c r="Q13" s="280" t="s">
        <v>343</v>
      </c>
      <c r="R13" s="281" t="s">
        <v>344</v>
      </c>
      <c r="S13" s="281" t="s">
        <v>345</v>
      </c>
      <c r="T13" s="280"/>
      <c r="U13" s="272"/>
      <c r="V13" s="272"/>
      <c r="W13" s="272"/>
      <c r="X13" s="272"/>
      <c r="Y13" s="272"/>
      <c r="Z13" s="272"/>
      <c r="AA13" s="272"/>
      <c r="AB13" s="272"/>
      <c r="AC13" s="272"/>
    </row>
    <row r="14" spans="1:29" ht="18.75" customHeight="1" x14ac:dyDescent="0.15">
      <c r="A14" s="410"/>
      <c r="B14" s="353" t="s">
        <v>346</v>
      </c>
      <c r="C14" s="353"/>
      <c r="D14" s="439"/>
      <c r="E14" s="255">
        <v>0.5</v>
      </c>
      <c r="F14" s="396"/>
      <c r="G14" s="397"/>
      <c r="H14" s="279">
        <f>IF(F14="認証取得あり",0.5,0)</f>
        <v>0</v>
      </c>
      <c r="I14" s="265">
        <v>1</v>
      </c>
      <c r="J14" s="265">
        <f t="shared" si="0"/>
        <v>0</v>
      </c>
      <c r="K14" s="356" t="str">
        <f>IF(F14="","",$D$11*J14/$E$16)</f>
        <v/>
      </c>
      <c r="L14" s="356"/>
      <c r="M14" s="366"/>
      <c r="N14" s="275"/>
      <c r="O14" s="263"/>
      <c r="P14" s="280" t="s">
        <v>347</v>
      </c>
      <c r="Q14" s="280" t="s">
        <v>167</v>
      </c>
      <c r="R14" s="281"/>
      <c r="S14" s="281"/>
      <c r="T14" s="280"/>
      <c r="U14" s="272"/>
      <c r="V14" s="272"/>
      <c r="W14" s="272"/>
      <c r="X14" s="272"/>
      <c r="Y14" s="272"/>
      <c r="Z14" s="272"/>
      <c r="AA14" s="272"/>
      <c r="AB14" s="272"/>
      <c r="AC14" s="272"/>
    </row>
    <row r="15" spans="1:29" ht="18.75" customHeight="1" thickBot="1" x14ac:dyDescent="0.2">
      <c r="A15" s="410"/>
      <c r="B15" s="353" t="s">
        <v>151</v>
      </c>
      <c r="C15" s="353"/>
      <c r="D15" s="440"/>
      <c r="E15" s="255">
        <v>0.5</v>
      </c>
      <c r="F15" s="359"/>
      <c r="G15" s="360"/>
      <c r="H15" s="279">
        <f>IF(F15="加入あり",0.5,0)</f>
        <v>0</v>
      </c>
      <c r="I15" s="265">
        <v>1</v>
      </c>
      <c r="J15" s="265">
        <f t="shared" si="0"/>
        <v>0</v>
      </c>
      <c r="K15" s="356" t="str">
        <f>IF(F15="","",$D$11*J15/$E$16)</f>
        <v/>
      </c>
      <c r="L15" s="356"/>
      <c r="M15" s="404"/>
      <c r="N15" s="275"/>
      <c r="O15" s="263"/>
      <c r="P15" s="280" t="s">
        <v>348</v>
      </c>
      <c r="Q15" s="280" t="s">
        <v>167</v>
      </c>
      <c r="R15" s="281"/>
      <c r="S15" s="281"/>
      <c r="T15" s="280"/>
      <c r="U15" s="272"/>
      <c r="V15" s="272"/>
      <c r="W15" s="272"/>
      <c r="X15" s="272"/>
      <c r="Y15" s="272"/>
      <c r="Z15" s="272"/>
      <c r="AA15" s="272"/>
      <c r="AB15" s="272"/>
      <c r="AC15" s="272"/>
    </row>
    <row r="16" spans="1:29" ht="13.5" customHeight="1" thickBot="1" x14ac:dyDescent="0.2">
      <c r="A16" s="411"/>
      <c r="B16" s="282"/>
      <c r="C16" s="282"/>
      <c r="D16" s="283"/>
      <c r="E16" s="265">
        <f>SUM(E11:E15)</f>
        <v>4</v>
      </c>
      <c r="F16" s="263"/>
      <c r="G16" s="263"/>
      <c r="H16" s="284"/>
      <c r="I16" s="263"/>
      <c r="J16" s="263"/>
      <c r="K16" s="285"/>
      <c r="L16" s="285"/>
      <c r="M16" s="286"/>
      <c r="N16" s="277"/>
      <c r="O16" s="263"/>
      <c r="P16" s="277"/>
      <c r="Q16" s="277"/>
      <c r="R16" s="278"/>
      <c r="S16" s="278"/>
      <c r="T16" s="272"/>
      <c r="U16" s="272"/>
      <c r="V16" s="272"/>
      <c r="W16" s="272"/>
      <c r="X16" s="272"/>
      <c r="Y16" s="272"/>
      <c r="Z16" s="272"/>
      <c r="AA16" s="272"/>
      <c r="AB16" s="272"/>
      <c r="AC16" s="272"/>
    </row>
    <row r="17" spans="1:29" ht="25.5" customHeight="1" x14ac:dyDescent="0.15">
      <c r="A17" s="409" t="s">
        <v>349</v>
      </c>
      <c r="B17" s="395" t="s">
        <v>350</v>
      </c>
      <c r="C17" s="412"/>
      <c r="D17" s="413">
        <v>5</v>
      </c>
      <c r="E17" s="255">
        <v>2</v>
      </c>
      <c r="F17" s="381"/>
      <c r="G17" s="382"/>
      <c r="H17" s="279">
        <f>IF(F17="施工実績あり",1,0)</f>
        <v>0</v>
      </c>
      <c r="I17" s="265">
        <v>2</v>
      </c>
      <c r="J17" s="265">
        <f>IF(H17="","",H17*I17)</f>
        <v>0</v>
      </c>
      <c r="K17" s="383" t="str">
        <f>IF(F17="","",$D$17*J17/$E$23)</f>
        <v/>
      </c>
      <c r="L17" s="384"/>
      <c r="M17" s="365">
        <f>ROUND(SUM(K17:K22),2)</f>
        <v>0</v>
      </c>
      <c r="N17" s="275"/>
      <c r="O17" s="263"/>
      <c r="P17" s="280" t="s">
        <v>166</v>
      </c>
      <c r="Q17" s="280" t="s">
        <v>351</v>
      </c>
      <c r="R17" s="280"/>
      <c r="S17" s="280"/>
      <c r="T17" s="280"/>
      <c r="U17" s="272"/>
      <c r="V17" s="272"/>
      <c r="W17" s="272"/>
      <c r="X17" s="272"/>
      <c r="Y17" s="272"/>
      <c r="Z17" s="272"/>
      <c r="AA17" s="272"/>
      <c r="AB17" s="272"/>
      <c r="AC17" s="272"/>
    </row>
    <row r="18" spans="1:29" ht="25.5" customHeight="1" x14ac:dyDescent="0.15">
      <c r="A18" s="410"/>
      <c r="B18" s="395" t="s">
        <v>352</v>
      </c>
      <c r="C18" s="391"/>
      <c r="D18" s="414"/>
      <c r="E18" s="255">
        <v>4</v>
      </c>
      <c r="F18" s="405"/>
      <c r="G18" s="406"/>
      <c r="H18" s="279">
        <f>IF(F18&gt;100,0,IF(F18&gt;=80,2,IF(F18&gt;=75,1,IF(F18&gt;=65,0.5,0))))</f>
        <v>0</v>
      </c>
      <c r="I18" s="265">
        <v>2</v>
      </c>
      <c r="J18" s="265">
        <f>IF(H18="","",H18*I18)</f>
        <v>0</v>
      </c>
      <c r="K18" s="383" t="str">
        <f>IF(F18="","",$D$17*J18/$E$23)</f>
        <v/>
      </c>
      <c r="L18" s="384"/>
      <c r="M18" s="366"/>
      <c r="N18" s="275"/>
      <c r="O18" s="263"/>
      <c r="P18" s="280"/>
      <c r="Q18" s="280"/>
      <c r="R18" s="280"/>
      <c r="S18" s="280"/>
      <c r="T18" s="280"/>
      <c r="U18" s="272"/>
      <c r="V18" s="272"/>
      <c r="W18" s="272"/>
      <c r="X18" s="272"/>
      <c r="Y18" s="272"/>
      <c r="Z18" s="272"/>
      <c r="AA18" s="272"/>
      <c r="AB18" s="272"/>
      <c r="AC18" s="272"/>
    </row>
    <row r="19" spans="1:29" ht="39" customHeight="1" x14ac:dyDescent="0.15">
      <c r="A19" s="410"/>
      <c r="B19" s="395" t="s">
        <v>353</v>
      </c>
      <c r="C19" s="391"/>
      <c r="D19" s="414"/>
      <c r="E19" s="255">
        <v>2</v>
      </c>
      <c r="F19" s="396"/>
      <c r="G19" s="397"/>
      <c r="H19" s="279">
        <f>IF(F19="複数あり",2,IF(F19="あり",1,0))</f>
        <v>0</v>
      </c>
      <c r="I19" s="265">
        <v>1</v>
      </c>
      <c r="J19" s="265">
        <f>IF(H19="","",H19*I19)</f>
        <v>0</v>
      </c>
      <c r="K19" s="383" t="str">
        <f>IF(F19="","",$D$17*J19/$E$23)</f>
        <v/>
      </c>
      <c r="L19" s="384"/>
      <c r="M19" s="366"/>
      <c r="N19" s="275"/>
      <c r="O19" s="263"/>
      <c r="P19" s="280" t="s">
        <v>354</v>
      </c>
      <c r="Q19" s="280" t="s">
        <v>355</v>
      </c>
      <c r="R19" s="280" t="s">
        <v>351</v>
      </c>
      <c r="S19" s="280"/>
      <c r="T19" s="280"/>
      <c r="U19" s="272"/>
      <c r="V19" s="272"/>
      <c r="W19" s="272"/>
      <c r="X19" s="272"/>
      <c r="Y19" s="272"/>
      <c r="Z19" s="272"/>
      <c r="AA19" s="272"/>
      <c r="AB19" s="272"/>
      <c r="AC19" s="272"/>
    </row>
    <row r="20" spans="1:29" ht="25.5" customHeight="1" x14ac:dyDescent="0.15">
      <c r="A20" s="410"/>
      <c r="B20" s="357" t="s">
        <v>356</v>
      </c>
      <c r="C20" s="358"/>
      <c r="D20" s="414"/>
      <c r="E20" s="255">
        <v>1</v>
      </c>
      <c r="F20" s="396"/>
      <c r="G20" s="397"/>
      <c r="H20" s="279">
        <f>IF(F20="表彰歴あり",1,0)</f>
        <v>0</v>
      </c>
      <c r="I20" s="265">
        <v>1</v>
      </c>
      <c r="J20" s="265">
        <f>IF(H20="","",H20*I20)</f>
        <v>0</v>
      </c>
      <c r="K20" s="383" t="str">
        <f>IF(F20="","",$D$17*J20/$E$23)</f>
        <v/>
      </c>
      <c r="L20" s="384"/>
      <c r="M20" s="366"/>
      <c r="N20" s="275"/>
      <c r="O20" s="263"/>
      <c r="P20" s="280" t="s">
        <v>357</v>
      </c>
      <c r="Q20" s="280" t="s">
        <v>351</v>
      </c>
      <c r="R20" s="280"/>
      <c r="S20" s="280"/>
      <c r="T20" s="280"/>
      <c r="U20" s="272"/>
      <c r="V20" s="272"/>
      <c r="W20" s="272"/>
      <c r="X20" s="272"/>
      <c r="Y20" s="272"/>
      <c r="Z20" s="272"/>
      <c r="AA20" s="272"/>
      <c r="AB20" s="272"/>
      <c r="AC20" s="272"/>
    </row>
    <row r="21" spans="1:29" ht="25.5" customHeight="1" x14ac:dyDescent="0.15">
      <c r="A21" s="410"/>
      <c r="B21" s="352" t="s">
        <v>358</v>
      </c>
      <c r="C21" s="353"/>
      <c r="D21" s="414"/>
      <c r="E21" s="255">
        <v>1</v>
      </c>
      <c r="F21" s="396"/>
      <c r="G21" s="397"/>
      <c r="H21" s="287">
        <f>IF(F21="推奨単位以上の取得単位あり",1,IF(F21="推奨単位の1/2以上の取得単位あり",0.5,IF(F21="推奨単位の1/2未満の取得単位あり",0.3,0)))</f>
        <v>0</v>
      </c>
      <c r="I21" s="265">
        <v>1</v>
      </c>
      <c r="J21" s="265">
        <f>IF(H21="","",H21*I21)</f>
        <v>0</v>
      </c>
      <c r="K21" s="383" t="str">
        <f>IF(F21="","",$D$17*J21/$E$23)</f>
        <v/>
      </c>
      <c r="L21" s="384"/>
      <c r="M21" s="366"/>
      <c r="N21" s="275"/>
      <c r="O21" s="263"/>
      <c r="P21" s="288" t="s">
        <v>359</v>
      </c>
      <c r="Q21" s="288" t="s">
        <v>360</v>
      </c>
      <c r="R21" s="288" t="s">
        <v>361</v>
      </c>
      <c r="S21" s="280" t="s">
        <v>362</v>
      </c>
      <c r="T21" s="280"/>
      <c r="U21" s="272"/>
      <c r="V21" s="272"/>
      <c r="W21" s="272"/>
      <c r="X21" s="272"/>
      <c r="Y21" s="272"/>
      <c r="Z21" s="272"/>
      <c r="AA21" s="272"/>
      <c r="AB21" s="272"/>
      <c r="AC21" s="272"/>
    </row>
    <row r="22" spans="1:29" ht="25.5" hidden="1" customHeight="1" x14ac:dyDescent="0.15">
      <c r="A22" s="410"/>
      <c r="B22" s="416" t="s">
        <v>363</v>
      </c>
      <c r="C22" s="417"/>
      <c r="D22" s="415"/>
      <c r="E22" s="289"/>
      <c r="F22" s="407"/>
      <c r="G22" s="408"/>
      <c r="H22" s="290"/>
      <c r="I22" s="291"/>
      <c r="J22" s="291"/>
      <c r="K22" s="372"/>
      <c r="L22" s="373"/>
      <c r="M22" s="404"/>
      <c r="N22" s="275"/>
      <c r="O22" s="263"/>
      <c r="P22" s="280" t="s">
        <v>364</v>
      </c>
      <c r="Q22" s="280" t="s">
        <v>351</v>
      </c>
      <c r="R22" s="280"/>
      <c r="S22" s="280"/>
      <c r="T22" s="280"/>
      <c r="U22" s="272"/>
      <c r="V22" s="272"/>
      <c r="W22" s="272"/>
      <c r="X22" s="272"/>
      <c r="Y22" s="272"/>
      <c r="Z22" s="272"/>
      <c r="AA22" s="272"/>
      <c r="AB22" s="272"/>
      <c r="AC22" s="272"/>
    </row>
    <row r="23" spans="1:29" ht="13.5" customHeight="1" thickBot="1" x14ac:dyDescent="0.2">
      <c r="A23" s="411"/>
      <c r="B23" s="292"/>
      <c r="C23" s="292"/>
      <c r="D23" s="283"/>
      <c r="E23" s="293">
        <f>SUM(E17:E21)</f>
        <v>10</v>
      </c>
      <c r="F23" s="263"/>
      <c r="G23" s="263"/>
      <c r="H23" s="284"/>
      <c r="I23" s="263"/>
      <c r="J23" s="263"/>
      <c r="K23" s="285"/>
      <c r="L23" s="285"/>
      <c r="M23" s="294"/>
      <c r="N23" s="272"/>
      <c r="O23" s="263"/>
      <c r="P23" s="277"/>
      <c r="Q23" s="272"/>
      <c r="R23" s="272"/>
      <c r="S23" s="272"/>
      <c r="T23" s="272"/>
      <c r="U23" s="272"/>
      <c r="V23" s="272"/>
      <c r="W23" s="272"/>
      <c r="X23" s="272"/>
      <c r="Y23" s="272"/>
      <c r="Z23" s="272"/>
      <c r="AA23" s="272"/>
      <c r="AB23" s="272"/>
      <c r="AC23" s="272"/>
    </row>
    <row r="24" spans="1:29" ht="18.75" customHeight="1" x14ac:dyDescent="0.15">
      <c r="A24" s="378" t="s">
        <v>365</v>
      </c>
      <c r="B24" s="394" t="s">
        <v>123</v>
      </c>
      <c r="C24" s="394"/>
      <c r="D24" s="378">
        <v>5.5</v>
      </c>
      <c r="E24" s="255">
        <v>1</v>
      </c>
      <c r="F24" s="381"/>
      <c r="G24" s="382"/>
      <c r="H24" s="295">
        <f>IF(F24="配置あり",1,0)</f>
        <v>0</v>
      </c>
      <c r="I24" s="265">
        <v>1</v>
      </c>
      <c r="J24" s="265">
        <f t="shared" ref="J24:J27" si="1">IF(H24="","",H24*I24)</f>
        <v>0</v>
      </c>
      <c r="K24" s="383" t="str">
        <f>IF(F24="","",D24*J24/$E$34)</f>
        <v/>
      </c>
      <c r="L24" s="384"/>
      <c r="M24" s="365">
        <f>ROUND(SUM(K24:K33),2)</f>
        <v>0</v>
      </c>
      <c r="N24" s="275"/>
      <c r="O24" s="263"/>
      <c r="P24" s="280" t="s">
        <v>366</v>
      </c>
      <c r="Q24" s="280" t="s">
        <v>367</v>
      </c>
      <c r="R24" s="280"/>
      <c r="S24" s="280"/>
      <c r="T24" s="280"/>
      <c r="U24" s="296"/>
      <c r="V24" s="296"/>
      <c r="W24" s="296"/>
      <c r="X24" s="272"/>
      <c r="Y24" s="272"/>
      <c r="Z24" s="272"/>
      <c r="AA24" s="272"/>
      <c r="AB24" s="272"/>
      <c r="AC24" s="272"/>
    </row>
    <row r="25" spans="1:29" ht="25.5" customHeight="1" x14ac:dyDescent="0.15">
      <c r="A25" s="379"/>
      <c r="B25" s="368" t="s">
        <v>368</v>
      </c>
      <c r="C25" s="369"/>
      <c r="D25" s="379"/>
      <c r="E25" s="297"/>
      <c r="F25" s="370"/>
      <c r="G25" s="371"/>
      <c r="H25" s="298"/>
      <c r="I25" s="291"/>
      <c r="J25" s="291"/>
      <c r="K25" s="372"/>
      <c r="L25" s="373"/>
      <c r="M25" s="366"/>
      <c r="N25" s="275"/>
      <c r="O25" s="263"/>
      <c r="P25" s="280" t="s">
        <v>369</v>
      </c>
      <c r="Q25" s="280" t="s">
        <v>370</v>
      </c>
      <c r="R25" s="280" t="s">
        <v>371</v>
      </c>
      <c r="S25" s="280" t="s">
        <v>372</v>
      </c>
      <c r="T25" s="280"/>
      <c r="U25" s="296"/>
      <c r="V25" s="296"/>
      <c r="W25" s="296"/>
      <c r="X25" s="272"/>
      <c r="Y25" s="272"/>
      <c r="Z25" s="272"/>
      <c r="AA25" s="272"/>
      <c r="AB25" s="272"/>
      <c r="AC25" s="272"/>
    </row>
    <row r="26" spans="1:29" ht="25.5" customHeight="1" x14ac:dyDescent="0.15">
      <c r="A26" s="379"/>
      <c r="B26" s="352" t="s">
        <v>373</v>
      </c>
      <c r="C26" s="353"/>
      <c r="D26" s="379"/>
      <c r="E26" s="299">
        <v>2</v>
      </c>
      <c r="F26" s="354"/>
      <c r="G26" s="355"/>
      <c r="H26" s="279">
        <f>IF(F26="顕彰歴あり",1,0)</f>
        <v>0</v>
      </c>
      <c r="I26" s="265">
        <v>2</v>
      </c>
      <c r="J26" s="265">
        <f t="shared" si="1"/>
        <v>0</v>
      </c>
      <c r="K26" s="356" t="str">
        <f>IF(F26="","",D24*J26/$E$34)</f>
        <v/>
      </c>
      <c r="L26" s="356"/>
      <c r="M26" s="366"/>
      <c r="N26" s="275"/>
      <c r="O26" s="263"/>
      <c r="P26" s="280" t="s">
        <v>374</v>
      </c>
      <c r="Q26" s="280" t="s">
        <v>367</v>
      </c>
      <c r="R26" s="280"/>
      <c r="S26" s="280"/>
      <c r="T26" s="280"/>
      <c r="U26" s="296"/>
      <c r="V26" s="296"/>
      <c r="W26" s="296"/>
      <c r="X26" s="272"/>
      <c r="Y26" s="272"/>
      <c r="Z26" s="272"/>
      <c r="AA26" s="272"/>
      <c r="AB26" s="272"/>
      <c r="AC26" s="272"/>
    </row>
    <row r="27" spans="1:29" ht="25.5" customHeight="1" x14ac:dyDescent="0.15">
      <c r="A27" s="379"/>
      <c r="B27" s="352" t="s">
        <v>375</v>
      </c>
      <c r="C27" s="353"/>
      <c r="D27" s="379"/>
      <c r="E27" s="299">
        <v>1</v>
      </c>
      <c r="F27" s="374"/>
      <c r="G27" s="375"/>
      <c r="H27" s="300">
        <f>IF(F27="複数実績あり",1,IF(F27="実績あり",0.5,0))</f>
        <v>0</v>
      </c>
      <c r="I27" s="301">
        <v>1</v>
      </c>
      <c r="J27" s="301">
        <f t="shared" si="1"/>
        <v>0</v>
      </c>
      <c r="K27" s="356" t="str">
        <f>IF(F27="","",D24*J27/$E$34)</f>
        <v/>
      </c>
      <c r="L27" s="356"/>
      <c r="M27" s="366"/>
      <c r="N27" s="275"/>
      <c r="O27" s="263"/>
      <c r="P27" s="280" t="s">
        <v>376</v>
      </c>
      <c r="Q27" s="280" t="s">
        <v>377</v>
      </c>
      <c r="R27" s="280" t="s">
        <v>378</v>
      </c>
      <c r="S27" s="280"/>
      <c r="T27" s="280"/>
      <c r="U27" s="296"/>
      <c r="V27" s="296"/>
      <c r="W27" s="296"/>
      <c r="X27" s="272"/>
      <c r="Y27" s="272"/>
      <c r="Z27" s="272"/>
      <c r="AA27" s="272"/>
      <c r="AB27" s="272"/>
      <c r="AC27" s="272"/>
    </row>
    <row r="28" spans="1:29" ht="27" customHeight="1" x14ac:dyDescent="0.15">
      <c r="A28" s="379"/>
      <c r="B28" s="395" t="s">
        <v>379</v>
      </c>
      <c r="C28" s="391"/>
      <c r="D28" s="379"/>
      <c r="E28" s="302">
        <v>2</v>
      </c>
      <c r="F28" s="396"/>
      <c r="G28" s="397"/>
      <c r="H28" s="300">
        <f>IF(F28="複数締結実績ありかつ活動実績あり",2,IF(F28="複数締結実績あり",1.5,IF(F28="締結実績ありかつ活動実績あり",1.5,IF(F28="締結実績あり",1,0))))</f>
        <v>0</v>
      </c>
      <c r="I28" s="301">
        <v>1</v>
      </c>
      <c r="J28" s="301">
        <f>IF(H28="","",H28*I28)</f>
        <v>0</v>
      </c>
      <c r="K28" s="356" t="str">
        <f>IF(F28="","",D24*J28/$E$34)</f>
        <v/>
      </c>
      <c r="L28" s="356"/>
      <c r="M28" s="366"/>
      <c r="N28" s="275"/>
      <c r="O28" s="263"/>
      <c r="P28" s="288" t="s">
        <v>380</v>
      </c>
      <c r="Q28" s="288" t="s">
        <v>381</v>
      </c>
      <c r="R28" s="288" t="s">
        <v>382</v>
      </c>
      <c r="S28" s="280" t="s">
        <v>383</v>
      </c>
      <c r="T28" s="280" t="s">
        <v>378</v>
      </c>
      <c r="U28" s="296"/>
      <c r="V28" s="296"/>
      <c r="W28" s="296"/>
      <c r="X28" s="272"/>
      <c r="Y28" s="272"/>
      <c r="Z28" s="272"/>
      <c r="AA28" s="272"/>
      <c r="AB28" s="272"/>
      <c r="AC28" s="272"/>
    </row>
    <row r="29" spans="1:29" ht="27" customHeight="1" x14ac:dyDescent="0.15">
      <c r="A29" s="379"/>
      <c r="B29" s="385" t="s">
        <v>384</v>
      </c>
      <c r="C29" s="386"/>
      <c r="D29" s="379"/>
      <c r="E29" s="303"/>
      <c r="F29" s="398"/>
      <c r="G29" s="399"/>
      <c r="H29" s="304"/>
      <c r="I29" s="305"/>
      <c r="J29" s="305"/>
      <c r="K29" s="389"/>
      <c r="L29" s="389"/>
      <c r="M29" s="366"/>
      <c r="N29" s="275"/>
      <c r="O29" s="263"/>
      <c r="P29" s="280" t="s">
        <v>385</v>
      </c>
      <c r="Q29" s="280" t="s">
        <v>386</v>
      </c>
      <c r="R29" s="280" t="s">
        <v>378</v>
      </c>
      <c r="S29" s="280"/>
      <c r="T29" s="288"/>
      <c r="U29" s="280" t="s">
        <v>387</v>
      </c>
      <c r="V29" s="280" t="s">
        <v>388</v>
      </c>
      <c r="W29" s="280" t="s">
        <v>389</v>
      </c>
      <c r="X29" s="280" t="s">
        <v>386</v>
      </c>
      <c r="Y29" s="280" t="s">
        <v>378</v>
      </c>
      <c r="Z29" s="272"/>
      <c r="AA29" s="272"/>
      <c r="AB29" s="272"/>
      <c r="AC29" s="272"/>
    </row>
    <row r="30" spans="1:29" ht="38.25" customHeight="1" x14ac:dyDescent="0.15">
      <c r="A30" s="379"/>
      <c r="B30" s="400" t="s">
        <v>390</v>
      </c>
      <c r="C30" s="401"/>
      <c r="D30" s="379"/>
      <c r="E30" s="303"/>
      <c r="F30" s="402"/>
      <c r="G30" s="403"/>
      <c r="H30" s="304"/>
      <c r="I30" s="305"/>
      <c r="J30" s="305"/>
      <c r="K30" s="376"/>
      <c r="L30" s="377"/>
      <c r="M30" s="366"/>
      <c r="N30" s="275"/>
      <c r="O30" s="263"/>
      <c r="P30" s="280" t="s">
        <v>391</v>
      </c>
      <c r="Q30" s="280" t="s">
        <v>392</v>
      </c>
      <c r="R30" s="280" t="s">
        <v>378</v>
      </c>
      <c r="S30" s="280"/>
      <c r="T30" s="280"/>
      <c r="U30" s="280" t="s">
        <v>393</v>
      </c>
      <c r="V30" s="306" t="s">
        <v>394</v>
      </c>
      <c r="W30" s="280" t="s">
        <v>395</v>
      </c>
      <c r="X30" s="280" t="s">
        <v>396</v>
      </c>
      <c r="Y30" s="280" t="s">
        <v>397</v>
      </c>
      <c r="Z30" s="280" t="s">
        <v>367</v>
      </c>
      <c r="AA30" s="272"/>
      <c r="AB30" s="272"/>
      <c r="AC30" s="272"/>
    </row>
    <row r="31" spans="1:29" ht="38.25" customHeight="1" x14ac:dyDescent="0.15">
      <c r="A31" s="379"/>
      <c r="B31" s="385" t="s">
        <v>398</v>
      </c>
      <c r="C31" s="386"/>
      <c r="D31" s="379"/>
      <c r="E31" s="334"/>
      <c r="F31" s="387"/>
      <c r="G31" s="388"/>
      <c r="H31" s="335"/>
      <c r="I31" s="305"/>
      <c r="J31" s="305"/>
      <c r="K31" s="389"/>
      <c r="L31" s="389"/>
      <c r="M31" s="366"/>
      <c r="N31" s="275"/>
      <c r="O31" s="263"/>
      <c r="P31" s="280" t="s">
        <v>399</v>
      </c>
      <c r="Q31" s="280" t="s">
        <v>166</v>
      </c>
      <c r="R31" s="280" t="s">
        <v>378</v>
      </c>
      <c r="S31" s="280"/>
      <c r="T31" s="280"/>
      <c r="U31" s="280" t="s">
        <v>400</v>
      </c>
      <c r="V31" s="306" t="s">
        <v>401</v>
      </c>
      <c r="W31" s="280" t="s">
        <v>402</v>
      </c>
      <c r="X31" s="280" t="s">
        <v>403</v>
      </c>
      <c r="Y31" s="280" t="s">
        <v>404</v>
      </c>
      <c r="Z31" s="280" t="s">
        <v>367</v>
      </c>
      <c r="AA31" s="272"/>
      <c r="AB31" s="272"/>
      <c r="AC31" s="272"/>
    </row>
    <row r="32" spans="1:29" s="308" customFormat="1" ht="24" x14ac:dyDescent="0.15">
      <c r="A32" s="379"/>
      <c r="B32" s="390" t="s">
        <v>405</v>
      </c>
      <c r="C32" s="391"/>
      <c r="D32" s="379"/>
      <c r="E32" s="255">
        <v>4</v>
      </c>
      <c r="F32" s="392"/>
      <c r="G32" s="393"/>
      <c r="H32" s="307">
        <f>IF(F32="６件以上の従事実績あり",2,IF(F32="４～５件の従事実績あり",1.5,IF(F32="２～３件の従事実績あり",1,IF(F32="従事実績あり",0.5,0))))</f>
        <v>0</v>
      </c>
      <c r="I32" s="265">
        <v>2</v>
      </c>
      <c r="J32" s="265">
        <f>IF(H32="","",H32*I32)</f>
        <v>0</v>
      </c>
      <c r="K32" s="356" t="str">
        <f>IF(F32="","",$D$24*J32/$E$34)</f>
        <v/>
      </c>
      <c r="L32" s="356"/>
      <c r="M32" s="366"/>
      <c r="N32" s="275"/>
      <c r="O32" s="263"/>
      <c r="P32" s="280" t="s">
        <v>406</v>
      </c>
      <c r="Q32" s="280" t="s">
        <v>407</v>
      </c>
      <c r="R32" s="280" t="s">
        <v>408</v>
      </c>
      <c r="S32" s="280" t="s">
        <v>392</v>
      </c>
      <c r="T32" s="280" t="s">
        <v>367</v>
      </c>
      <c r="U32" s="296"/>
      <c r="V32" s="296"/>
      <c r="W32" s="296"/>
      <c r="X32" s="272"/>
      <c r="Y32" s="272"/>
      <c r="Z32" s="272"/>
      <c r="AA32" s="272"/>
      <c r="AB32" s="272"/>
      <c r="AC32" s="272"/>
    </row>
    <row r="33" spans="1:29" s="308" customFormat="1" ht="24.75" customHeight="1" thickBot="1" x14ac:dyDescent="0.2">
      <c r="A33" s="309"/>
      <c r="B33" s="361" t="s">
        <v>409</v>
      </c>
      <c r="C33" s="362"/>
      <c r="D33" s="380"/>
      <c r="E33" s="255">
        <v>1</v>
      </c>
      <c r="F33" s="363"/>
      <c r="G33" s="364"/>
      <c r="H33" s="279">
        <f>IF(F33="制度あり",1,0)</f>
        <v>0</v>
      </c>
      <c r="I33" s="265">
        <v>1</v>
      </c>
      <c r="J33" s="265">
        <f>IF(H33="","",H33*I33)</f>
        <v>0</v>
      </c>
      <c r="K33" s="356" t="str">
        <f>IF(F33="","",$D$24*J33/$E$34)</f>
        <v/>
      </c>
      <c r="L33" s="356"/>
      <c r="M33" s="367"/>
      <c r="N33" s="275"/>
      <c r="O33" s="263"/>
      <c r="P33" s="280" t="s">
        <v>410</v>
      </c>
      <c r="Q33" s="280" t="s">
        <v>367</v>
      </c>
      <c r="R33" s="280"/>
      <c r="S33" s="280"/>
      <c r="T33" s="280"/>
      <c r="U33" s="296"/>
      <c r="V33" s="296"/>
      <c r="W33" s="296"/>
      <c r="X33" s="272"/>
      <c r="Y33" s="272"/>
      <c r="Z33" s="272"/>
      <c r="AA33" s="272"/>
      <c r="AB33" s="272"/>
      <c r="AC33" s="272"/>
    </row>
    <row r="34" spans="1:29" s="308" customFormat="1" ht="13.5" customHeight="1" thickBot="1" x14ac:dyDescent="0.2">
      <c r="A34" s="310"/>
      <c r="B34" s="282"/>
      <c r="C34" s="282"/>
      <c r="D34" s="268"/>
      <c r="E34" s="311">
        <f>SUM(E24:E33)</f>
        <v>11</v>
      </c>
      <c r="F34" s="263"/>
      <c r="G34" s="263"/>
      <c r="H34" s="284"/>
      <c r="I34" s="263"/>
      <c r="J34" s="263"/>
      <c r="K34" s="285"/>
      <c r="L34" s="285"/>
      <c r="M34" s="312"/>
      <c r="N34" s="272"/>
      <c r="O34" s="263"/>
      <c r="P34" s="277"/>
      <c r="Q34" s="272"/>
      <c r="R34" s="272"/>
      <c r="S34" s="272"/>
      <c r="T34" s="272"/>
      <c r="U34" s="272"/>
      <c r="V34" s="272"/>
      <c r="W34" s="272"/>
      <c r="X34" s="272"/>
      <c r="Y34" s="272"/>
      <c r="Z34" s="272"/>
      <c r="AA34" s="272"/>
      <c r="AB34" s="272"/>
      <c r="AC34" s="272"/>
    </row>
    <row r="35" spans="1:29" s="308" customFormat="1" ht="18.75" customHeight="1" x14ac:dyDescent="0.15">
      <c r="A35" s="378" t="s">
        <v>411</v>
      </c>
      <c r="B35" s="352" t="s">
        <v>412</v>
      </c>
      <c r="C35" s="353"/>
      <c r="D35" s="378">
        <v>2</v>
      </c>
      <c r="E35" s="255">
        <v>2</v>
      </c>
      <c r="F35" s="381"/>
      <c r="G35" s="382"/>
      <c r="H35" s="295">
        <f>IF(F35="法定雇用率以上",2,IF(F35="義務外雇用あり",2,IF(F35="法定雇用率未満",1,0)))</f>
        <v>0</v>
      </c>
      <c r="I35" s="265">
        <v>1</v>
      </c>
      <c r="J35" s="265">
        <f>IF(H35="","",H35*I35)</f>
        <v>0</v>
      </c>
      <c r="K35" s="383" t="str">
        <f>IF(F35="","",D35*J35/$E$38)</f>
        <v/>
      </c>
      <c r="L35" s="384"/>
      <c r="M35" s="349">
        <f>ROUND(SUM(K35:K37),2)</f>
        <v>0</v>
      </c>
      <c r="N35" s="272"/>
      <c r="O35" s="263"/>
      <c r="P35" s="280" t="s">
        <v>235</v>
      </c>
      <c r="Q35" s="280" t="s">
        <v>413</v>
      </c>
      <c r="R35" s="280" t="s">
        <v>237</v>
      </c>
      <c r="S35" s="280" t="s">
        <v>238</v>
      </c>
      <c r="T35" s="280"/>
      <c r="U35" s="272"/>
      <c r="V35" s="272"/>
      <c r="W35" s="272"/>
      <c r="X35" s="272"/>
      <c r="Y35" s="272"/>
      <c r="Z35" s="272"/>
      <c r="AA35" s="272"/>
      <c r="AB35" s="272"/>
      <c r="AC35" s="272"/>
    </row>
    <row r="36" spans="1:29" s="308" customFormat="1" ht="18.75" customHeight="1" x14ac:dyDescent="0.15">
      <c r="A36" s="379"/>
      <c r="B36" s="352" t="s">
        <v>414</v>
      </c>
      <c r="C36" s="353"/>
      <c r="D36" s="379"/>
      <c r="E36" s="255">
        <v>1</v>
      </c>
      <c r="F36" s="354"/>
      <c r="G36" s="355"/>
      <c r="H36" s="279">
        <f>IF(F36="認証取得等あり",1,0)</f>
        <v>0</v>
      </c>
      <c r="I36" s="265">
        <v>1</v>
      </c>
      <c r="J36" s="265">
        <f>IF(H36="","",H36*I36)</f>
        <v>0</v>
      </c>
      <c r="K36" s="356" t="str">
        <f>IF(F36="","",D35*J36/$E$38)</f>
        <v/>
      </c>
      <c r="L36" s="356"/>
      <c r="M36" s="350"/>
      <c r="N36" s="272"/>
      <c r="O36" s="263"/>
      <c r="P36" s="280" t="s">
        <v>415</v>
      </c>
      <c r="Q36" s="280" t="s">
        <v>367</v>
      </c>
      <c r="R36" s="280"/>
      <c r="S36" s="280"/>
      <c r="T36" s="280"/>
      <c r="U36" s="272"/>
      <c r="V36" s="272"/>
      <c r="W36" s="272"/>
      <c r="X36" s="272"/>
      <c r="Y36" s="272"/>
      <c r="Z36" s="272"/>
      <c r="AA36" s="272"/>
      <c r="AB36" s="272"/>
      <c r="AC36" s="272"/>
    </row>
    <row r="37" spans="1:29" s="308" customFormat="1" ht="18.75" customHeight="1" thickBot="1" x14ac:dyDescent="0.2">
      <c r="A37" s="379"/>
      <c r="B37" s="357" t="s">
        <v>116</v>
      </c>
      <c r="C37" s="358"/>
      <c r="D37" s="380"/>
      <c r="E37" s="255">
        <v>1</v>
      </c>
      <c r="F37" s="359"/>
      <c r="G37" s="360"/>
      <c r="H37" s="295">
        <f>IF(F37="配置あり",1,0)</f>
        <v>0</v>
      </c>
      <c r="I37" s="265">
        <v>1</v>
      </c>
      <c r="J37" s="265">
        <f>IF(H37="","",H37*I37)</f>
        <v>0</v>
      </c>
      <c r="K37" s="356" t="str">
        <f>IF(F37="","",D35*J37/$E$38)</f>
        <v/>
      </c>
      <c r="L37" s="356"/>
      <c r="M37" s="351"/>
      <c r="N37" s="272"/>
      <c r="O37" s="263"/>
      <c r="P37" s="280" t="s">
        <v>366</v>
      </c>
      <c r="Q37" s="280" t="s">
        <v>367</v>
      </c>
      <c r="R37" s="280"/>
      <c r="S37" s="280"/>
      <c r="T37" s="280"/>
      <c r="U37" s="272"/>
      <c r="V37" s="272"/>
      <c r="W37" s="272"/>
      <c r="X37" s="272"/>
      <c r="Y37" s="272"/>
      <c r="Z37" s="272"/>
      <c r="AA37" s="272"/>
      <c r="AB37" s="272"/>
      <c r="AC37" s="272"/>
    </row>
    <row r="38" spans="1:29" s="308" customFormat="1" ht="13.5" customHeight="1" x14ac:dyDescent="0.15">
      <c r="A38" s="310"/>
      <c r="B38" s="282"/>
      <c r="C38" s="282"/>
      <c r="D38" s="268"/>
      <c r="E38" s="265">
        <f>SUM(E35:E37)</f>
        <v>4</v>
      </c>
      <c r="F38" s="313"/>
      <c r="G38" s="314"/>
      <c r="H38" s="315"/>
      <c r="I38" s="316"/>
      <c r="J38" s="316"/>
      <c r="K38" s="317"/>
      <c r="L38" s="317"/>
      <c r="M38" s="294"/>
      <c r="N38" s="272"/>
      <c r="O38" s="263"/>
      <c r="P38" s="277"/>
      <c r="Q38" s="272"/>
      <c r="R38" s="272"/>
      <c r="S38" s="272"/>
      <c r="T38" s="272"/>
      <c r="U38" s="272"/>
      <c r="V38" s="272"/>
      <c r="W38" s="272"/>
      <c r="X38" s="272"/>
      <c r="Y38" s="272"/>
      <c r="Z38" s="272"/>
      <c r="AA38" s="272"/>
      <c r="AB38" s="272"/>
      <c r="AC38" s="272"/>
    </row>
    <row r="39" spans="1:29" s="308" customFormat="1" ht="13.5" customHeight="1" x14ac:dyDescent="0.15">
      <c r="A39" s="267"/>
      <c r="B39" s="318"/>
      <c r="C39" s="318"/>
      <c r="D39" s="266">
        <f>SUM(D10,D11,D17,D24,D35)</f>
        <v>24.5</v>
      </c>
      <c r="E39" s="255"/>
      <c r="F39" s="316"/>
      <c r="G39" s="316"/>
      <c r="H39" s="315"/>
      <c r="I39" s="316"/>
      <c r="J39" s="316"/>
      <c r="K39" s="319"/>
      <c r="L39" s="317" t="s">
        <v>416</v>
      </c>
      <c r="M39" s="274">
        <f>SUM(M10,M11,M17,M24,M35)</f>
        <v>0</v>
      </c>
      <c r="N39" s="277"/>
      <c r="O39" s="272"/>
      <c r="P39" s="277"/>
      <c r="Q39" s="272"/>
      <c r="R39" s="272"/>
      <c r="S39" s="272"/>
      <c r="T39" s="272"/>
      <c r="U39" s="272"/>
      <c r="V39" s="272"/>
      <c r="W39" s="272"/>
      <c r="X39" s="272"/>
      <c r="Y39" s="272"/>
      <c r="Z39" s="272"/>
      <c r="AA39" s="272"/>
      <c r="AB39" s="272"/>
      <c r="AC39" s="272"/>
    </row>
    <row r="40" spans="1:29" s="308" customFormat="1" ht="7.5" customHeight="1" thickBot="1" x14ac:dyDescent="0.2">
      <c r="P40" s="277"/>
    </row>
    <row r="41" spans="1:29" s="308" customFormat="1" ht="12.75" thickBot="1" x14ac:dyDescent="0.2">
      <c r="A41" s="320" t="s">
        <v>417</v>
      </c>
      <c r="B41" s="320"/>
      <c r="C41" s="253"/>
      <c r="D41" s="321" t="s">
        <v>418</v>
      </c>
      <c r="E41" s="341"/>
      <c r="F41" s="342"/>
      <c r="G41" s="343"/>
      <c r="H41" s="253" t="s">
        <v>419</v>
      </c>
      <c r="I41" s="322"/>
      <c r="J41" s="322"/>
      <c r="K41" s="322"/>
      <c r="L41" s="322"/>
      <c r="M41" s="322"/>
      <c r="N41" s="323"/>
      <c r="P41" s="277"/>
    </row>
    <row r="42" spans="1:29" s="308" customFormat="1" ht="12" x14ac:dyDescent="0.15">
      <c r="A42" s="320" t="s">
        <v>420</v>
      </c>
      <c r="K42" s="272"/>
      <c r="L42" s="272"/>
      <c r="M42" s="272"/>
      <c r="P42" s="277"/>
    </row>
    <row r="43" spans="1:29" s="308" customFormat="1" ht="12" x14ac:dyDescent="0.15">
      <c r="A43" s="344" t="s">
        <v>421</v>
      </c>
      <c r="B43" s="324" t="s">
        <v>422</v>
      </c>
      <c r="C43" s="345" t="s">
        <v>423</v>
      </c>
      <c r="D43" s="346" t="s">
        <v>424</v>
      </c>
      <c r="E43" s="346"/>
      <c r="F43" s="325" t="str">
        <f>IF(E41="","",M39)</f>
        <v/>
      </c>
      <c r="G43" s="326"/>
      <c r="H43" s="292"/>
      <c r="I43" s="347" t="s">
        <v>423</v>
      </c>
      <c r="J43" s="348" t="str">
        <f>IF(D44="","",ROUNDDOWN((100+F43)/(D44/1000000),5))</f>
        <v/>
      </c>
      <c r="K43" s="348"/>
      <c r="L43" s="348"/>
      <c r="M43" s="348"/>
      <c r="N43" s="337"/>
      <c r="P43" s="277"/>
    </row>
    <row r="44" spans="1:29" s="308" customFormat="1" ht="13.5" customHeight="1" x14ac:dyDescent="0.15">
      <c r="A44" s="344"/>
      <c r="B44" s="323" t="s">
        <v>425</v>
      </c>
      <c r="C44" s="345"/>
      <c r="D44" s="338" t="str">
        <f>IF(E41="","",E41)</f>
        <v/>
      </c>
      <c r="E44" s="338"/>
      <c r="F44" s="338"/>
      <c r="G44" s="339" t="s">
        <v>426</v>
      </c>
      <c r="H44" s="339"/>
      <c r="I44" s="347"/>
      <c r="J44" s="348"/>
      <c r="K44" s="348"/>
      <c r="L44" s="348"/>
      <c r="M44" s="348"/>
      <c r="N44" s="337"/>
      <c r="P44" s="277"/>
    </row>
    <row r="45" spans="1:29" s="327" customFormat="1" ht="12" x14ac:dyDescent="0.15">
      <c r="A45" s="340" t="s">
        <v>427</v>
      </c>
      <c r="B45" s="340"/>
      <c r="C45" s="340"/>
      <c r="D45" s="340"/>
      <c r="E45" s="340"/>
      <c r="F45" s="340"/>
      <c r="G45" s="340"/>
      <c r="H45" s="340"/>
      <c r="I45" s="340"/>
      <c r="J45" s="340"/>
      <c r="K45" s="340"/>
      <c r="L45" s="340"/>
      <c r="M45" s="340"/>
      <c r="P45" s="277"/>
    </row>
    <row r="46" spans="1:29" s="308" customFormat="1" ht="12" x14ac:dyDescent="0.15">
      <c r="A46" s="308" t="s">
        <v>428</v>
      </c>
    </row>
    <row r="47" spans="1:29" s="327" customFormat="1" ht="10.5" x14ac:dyDescent="0.15">
      <c r="A47" s="328" t="s">
        <v>429</v>
      </c>
      <c r="B47" s="329"/>
      <c r="C47" s="329"/>
      <c r="D47" s="329"/>
      <c r="E47" s="329"/>
      <c r="F47" s="329"/>
      <c r="G47" s="329"/>
      <c r="H47" s="329"/>
      <c r="I47" s="329"/>
      <c r="J47" s="329"/>
      <c r="K47" s="329"/>
      <c r="L47" s="329"/>
      <c r="M47" s="329"/>
    </row>
    <row r="48" spans="1:29" s="327" customFormat="1" ht="10.5" x14ac:dyDescent="0.15">
      <c r="A48" s="328" t="s">
        <v>430</v>
      </c>
      <c r="B48" s="329"/>
      <c r="C48" s="329"/>
      <c r="D48" s="329"/>
      <c r="E48" s="329"/>
      <c r="F48" s="329"/>
      <c r="G48" s="329"/>
      <c r="H48" s="329"/>
      <c r="I48" s="329"/>
      <c r="J48" s="329"/>
      <c r="K48" s="330"/>
      <c r="L48" s="330"/>
      <c r="M48" s="330"/>
    </row>
    <row r="49" spans="1:13" s="327" customFormat="1" ht="10.5" x14ac:dyDescent="0.15">
      <c r="A49" s="331" t="s">
        <v>431</v>
      </c>
      <c r="B49" s="329"/>
      <c r="C49" s="329"/>
      <c r="D49" s="329"/>
      <c r="E49" s="329"/>
      <c r="F49" s="329"/>
      <c r="G49" s="329"/>
      <c r="H49" s="329"/>
      <c r="I49" s="329"/>
      <c r="J49" s="329"/>
      <c r="K49" s="330"/>
      <c r="L49" s="330"/>
      <c r="M49" s="330"/>
    </row>
    <row r="50" spans="1:13" s="327" customFormat="1" ht="10.5" x14ac:dyDescent="0.15">
      <c r="A50" s="328" t="s">
        <v>432</v>
      </c>
      <c r="B50" s="329"/>
      <c r="C50" s="329"/>
      <c r="D50" s="329"/>
      <c r="E50" s="329"/>
      <c r="F50" s="329"/>
      <c r="G50" s="329"/>
      <c r="H50" s="329"/>
      <c r="I50" s="329"/>
      <c r="J50" s="329"/>
      <c r="K50" s="330"/>
      <c r="L50" s="330"/>
      <c r="M50" s="330"/>
    </row>
    <row r="51" spans="1:13" s="327" customFormat="1" ht="10.5" customHeight="1" x14ac:dyDescent="0.15">
      <c r="A51" s="328" t="s">
        <v>433</v>
      </c>
      <c r="B51" s="332"/>
      <c r="C51" s="332"/>
      <c r="D51" s="332"/>
      <c r="E51" s="332"/>
      <c r="F51" s="332"/>
      <c r="G51" s="332"/>
      <c r="H51" s="332"/>
      <c r="I51" s="332"/>
      <c r="J51" s="332"/>
      <c r="K51" s="333"/>
      <c r="L51" s="333"/>
      <c r="M51" s="333"/>
    </row>
    <row r="52" spans="1:13" s="327" customFormat="1" ht="10.5" x14ac:dyDescent="0.15">
      <c r="A52" s="328"/>
      <c r="B52" s="329"/>
      <c r="C52" s="329"/>
      <c r="D52" s="329"/>
      <c r="E52" s="329"/>
      <c r="F52" s="329"/>
      <c r="G52" s="329"/>
      <c r="H52" s="329"/>
      <c r="I52" s="329"/>
      <c r="J52" s="329"/>
      <c r="K52" s="329"/>
      <c r="L52" s="329"/>
      <c r="M52" s="329"/>
    </row>
    <row r="69" spans="1:29" s="308" customFormat="1" hidden="1" x14ac:dyDescent="0.15">
      <c r="A69"/>
      <c r="B69"/>
      <c r="C69"/>
      <c r="D69"/>
      <c r="E69"/>
      <c r="F69"/>
      <c r="G69"/>
      <c r="H69"/>
      <c r="I69"/>
      <c r="J69"/>
      <c r="K69"/>
      <c r="L69"/>
      <c r="M69"/>
      <c r="N69"/>
      <c r="O69"/>
      <c r="P69"/>
      <c r="Q69"/>
      <c r="R69"/>
      <c r="S69"/>
      <c r="T69"/>
      <c r="U69"/>
      <c r="V69"/>
      <c r="W69"/>
      <c r="X69"/>
      <c r="Y69"/>
      <c r="Z69"/>
      <c r="AA69"/>
      <c r="AB69"/>
      <c r="AC69"/>
    </row>
    <row r="70" spans="1:29" hidden="1" x14ac:dyDescent="0.15"/>
    <row r="71" spans="1:29" s="308" customFormat="1" hidden="1" x14ac:dyDescent="0.15">
      <c r="A71"/>
      <c r="B71"/>
      <c r="C71"/>
      <c r="D71"/>
      <c r="E71"/>
      <c r="F71"/>
      <c r="G71"/>
      <c r="H71"/>
      <c r="I71"/>
      <c r="J71"/>
      <c r="K71"/>
      <c r="L71"/>
      <c r="M71"/>
      <c r="N71"/>
      <c r="O71"/>
      <c r="P71"/>
      <c r="Q71"/>
      <c r="R71"/>
      <c r="S71"/>
      <c r="T71"/>
      <c r="U71"/>
      <c r="V71"/>
      <c r="W71"/>
      <c r="X71"/>
      <c r="Y71"/>
      <c r="Z71"/>
      <c r="AA71"/>
      <c r="AB71"/>
      <c r="AC71"/>
    </row>
    <row r="72" spans="1:29" s="308" customFormat="1" hidden="1" x14ac:dyDescent="0.15">
      <c r="A72"/>
      <c r="B72"/>
      <c r="C72"/>
      <c r="D72"/>
      <c r="E72"/>
      <c r="F72"/>
      <c r="G72"/>
      <c r="H72"/>
      <c r="I72"/>
      <c r="J72"/>
      <c r="K72"/>
      <c r="L72"/>
      <c r="M72"/>
      <c r="N72"/>
      <c r="O72"/>
      <c r="P72"/>
      <c r="Q72"/>
      <c r="R72"/>
      <c r="S72"/>
      <c r="T72"/>
      <c r="U72"/>
      <c r="V72"/>
      <c r="W72"/>
      <c r="X72"/>
      <c r="Y72"/>
      <c r="Z72"/>
      <c r="AA72"/>
      <c r="AB72"/>
      <c r="AC72"/>
    </row>
    <row r="73" spans="1:29" s="308" customFormat="1" hidden="1" x14ac:dyDescent="0.15">
      <c r="A73"/>
      <c r="B73"/>
      <c r="C73"/>
      <c r="D73"/>
      <c r="E73"/>
      <c r="F73"/>
      <c r="G73"/>
      <c r="H73"/>
      <c r="I73"/>
      <c r="J73"/>
      <c r="K73"/>
      <c r="L73"/>
      <c r="M73"/>
      <c r="N73"/>
      <c r="O73"/>
      <c r="P73"/>
      <c r="Q73"/>
      <c r="R73"/>
      <c r="S73"/>
      <c r="T73"/>
      <c r="U73"/>
      <c r="V73"/>
      <c r="W73"/>
      <c r="X73"/>
      <c r="Y73"/>
      <c r="Z73"/>
      <c r="AA73"/>
      <c r="AB73"/>
      <c r="AC73"/>
    </row>
    <row r="74" spans="1:29" s="308" customFormat="1" hidden="1" x14ac:dyDescent="0.15">
      <c r="A74"/>
      <c r="B74"/>
      <c r="C74"/>
      <c r="D74"/>
      <c r="E74"/>
      <c r="F74"/>
      <c r="G74"/>
      <c r="H74"/>
      <c r="I74"/>
      <c r="J74"/>
      <c r="K74"/>
      <c r="L74"/>
      <c r="M74"/>
      <c r="N74"/>
      <c r="O74"/>
      <c r="P74"/>
      <c r="Q74"/>
      <c r="R74"/>
      <c r="S74"/>
      <c r="T74"/>
      <c r="U74"/>
      <c r="V74"/>
      <c r="W74"/>
      <c r="X74"/>
      <c r="Y74"/>
      <c r="Z74"/>
      <c r="AA74"/>
      <c r="AB74"/>
      <c r="AC74"/>
    </row>
    <row r="75" spans="1:29" s="308" customFormat="1" hidden="1" x14ac:dyDescent="0.15">
      <c r="A75"/>
      <c r="B75"/>
      <c r="C75"/>
      <c r="D75"/>
      <c r="E75"/>
      <c r="F75"/>
      <c r="G75"/>
      <c r="H75"/>
      <c r="I75"/>
      <c r="J75"/>
      <c r="K75"/>
      <c r="L75"/>
      <c r="M75"/>
      <c r="N75"/>
      <c r="O75"/>
      <c r="P75"/>
      <c r="Q75"/>
      <c r="R75"/>
      <c r="S75"/>
      <c r="T75"/>
      <c r="U75"/>
      <c r="V75"/>
      <c r="W75"/>
      <c r="X75"/>
      <c r="Y75"/>
      <c r="Z75"/>
      <c r="AA75"/>
      <c r="AB75"/>
      <c r="AC75"/>
    </row>
    <row r="76" spans="1:29" s="308" customFormat="1" hidden="1" x14ac:dyDescent="0.15">
      <c r="A76"/>
      <c r="B76"/>
      <c r="C76"/>
      <c r="D76"/>
      <c r="E76"/>
      <c r="F76"/>
      <c r="G76"/>
      <c r="H76"/>
      <c r="I76"/>
      <c r="J76"/>
      <c r="K76"/>
      <c r="L76"/>
      <c r="M76"/>
      <c r="N76"/>
      <c r="O76"/>
      <c r="P76"/>
      <c r="Q76"/>
      <c r="R76"/>
      <c r="S76"/>
      <c r="T76"/>
      <c r="U76"/>
      <c r="V76"/>
      <c r="W76"/>
      <c r="X76"/>
      <c r="Y76"/>
      <c r="Z76"/>
      <c r="AA76"/>
      <c r="AB76"/>
      <c r="AC76"/>
    </row>
    <row r="77" spans="1:29" s="308" customFormat="1" hidden="1" x14ac:dyDescent="0.15">
      <c r="A77"/>
      <c r="B77"/>
      <c r="C77"/>
      <c r="D77"/>
      <c r="E77"/>
      <c r="F77"/>
      <c r="G77"/>
      <c r="H77"/>
      <c r="I77"/>
      <c r="J77"/>
      <c r="K77"/>
      <c r="L77"/>
      <c r="M77"/>
      <c r="N77"/>
      <c r="O77"/>
      <c r="P77"/>
      <c r="Q77"/>
      <c r="R77"/>
      <c r="S77"/>
      <c r="T77"/>
      <c r="U77"/>
      <c r="V77"/>
      <c r="W77"/>
      <c r="X77"/>
      <c r="Y77"/>
      <c r="Z77"/>
      <c r="AA77"/>
      <c r="AB77"/>
      <c r="AC77"/>
    </row>
    <row r="78" spans="1:29" s="308" customFormat="1" hidden="1" x14ac:dyDescent="0.15">
      <c r="A78"/>
      <c r="B78"/>
      <c r="C78"/>
      <c r="D78"/>
      <c r="E78"/>
      <c r="F78"/>
      <c r="G78"/>
      <c r="H78"/>
      <c r="I78"/>
      <c r="J78"/>
      <c r="K78"/>
      <c r="L78"/>
      <c r="M78"/>
      <c r="N78"/>
      <c r="O78"/>
      <c r="P78"/>
      <c r="Q78"/>
      <c r="R78"/>
      <c r="S78"/>
      <c r="T78"/>
      <c r="U78"/>
      <c r="V78"/>
      <c r="W78"/>
      <c r="X78"/>
      <c r="Y78"/>
      <c r="Z78"/>
      <c r="AA78"/>
      <c r="AB78"/>
      <c r="AC78"/>
    </row>
    <row r="79" spans="1:29" s="308" customFormat="1" hidden="1" x14ac:dyDescent="0.15">
      <c r="A79"/>
      <c r="B79"/>
      <c r="C79"/>
      <c r="D79"/>
      <c r="E79"/>
      <c r="F79"/>
      <c r="G79"/>
      <c r="H79"/>
      <c r="I79"/>
      <c r="J79"/>
      <c r="K79"/>
      <c r="L79"/>
      <c r="M79"/>
      <c r="N79"/>
      <c r="O79"/>
      <c r="P79"/>
      <c r="Q79"/>
      <c r="R79"/>
      <c r="S79"/>
      <c r="T79"/>
      <c r="U79"/>
      <c r="V79"/>
      <c r="W79"/>
      <c r="X79"/>
      <c r="Y79"/>
      <c r="Z79"/>
      <c r="AA79"/>
      <c r="AB79"/>
      <c r="AC79"/>
    </row>
    <row r="80" spans="1:29" s="308" customFormat="1" hidden="1" x14ac:dyDescent="0.15">
      <c r="A80"/>
      <c r="B80"/>
      <c r="C80"/>
      <c r="D80"/>
      <c r="E80"/>
      <c r="F80"/>
      <c r="G80"/>
      <c r="H80"/>
      <c r="I80"/>
      <c r="J80"/>
      <c r="K80"/>
      <c r="L80"/>
      <c r="M80"/>
      <c r="N80"/>
      <c r="O80"/>
      <c r="P80"/>
      <c r="Q80"/>
      <c r="R80"/>
      <c r="S80"/>
      <c r="T80"/>
      <c r="U80"/>
      <c r="V80"/>
      <c r="W80"/>
      <c r="X80"/>
      <c r="Y80"/>
      <c r="Z80"/>
      <c r="AA80"/>
      <c r="AB80"/>
      <c r="AC80"/>
    </row>
    <row r="81" spans="1:29" s="308" customFormat="1" hidden="1" x14ac:dyDescent="0.15">
      <c r="A81"/>
      <c r="B81"/>
      <c r="C81"/>
      <c r="D81"/>
      <c r="E81"/>
      <c r="F81"/>
      <c r="G81"/>
      <c r="H81"/>
      <c r="I81"/>
      <c r="J81"/>
      <c r="K81"/>
      <c r="L81"/>
      <c r="M81"/>
      <c r="N81"/>
      <c r="O81"/>
      <c r="P81"/>
      <c r="Q81"/>
      <c r="R81"/>
      <c r="S81"/>
      <c r="T81"/>
      <c r="U81"/>
      <c r="V81"/>
      <c r="W81"/>
      <c r="X81"/>
      <c r="Y81"/>
      <c r="Z81"/>
      <c r="AA81"/>
      <c r="AB81"/>
      <c r="AC81"/>
    </row>
    <row r="82" spans="1:29" s="308" customFormat="1" hidden="1" x14ac:dyDescent="0.15">
      <c r="A82"/>
      <c r="B82"/>
      <c r="C82"/>
      <c r="D82"/>
      <c r="E82"/>
      <c r="F82"/>
      <c r="G82"/>
      <c r="H82"/>
      <c r="I82"/>
      <c r="J82"/>
      <c r="K82"/>
      <c r="L82"/>
      <c r="M82"/>
      <c r="N82"/>
      <c r="O82"/>
      <c r="P82"/>
      <c r="Q82"/>
      <c r="R82"/>
      <c r="S82"/>
      <c r="T82"/>
      <c r="U82"/>
      <c r="V82"/>
      <c r="W82"/>
      <c r="X82"/>
      <c r="Y82"/>
      <c r="Z82"/>
      <c r="AA82"/>
      <c r="AB82"/>
      <c r="AC82"/>
    </row>
    <row r="83" spans="1:29" s="308" customFormat="1" hidden="1" x14ac:dyDescent="0.15">
      <c r="A83"/>
      <c r="B83"/>
      <c r="C83"/>
      <c r="D83"/>
      <c r="E83"/>
      <c r="F83"/>
      <c r="G83"/>
      <c r="H83"/>
      <c r="I83"/>
      <c r="J83"/>
      <c r="K83"/>
      <c r="L83"/>
      <c r="M83"/>
      <c r="N83"/>
      <c r="O83"/>
      <c r="P83"/>
      <c r="Q83"/>
      <c r="R83"/>
      <c r="S83"/>
      <c r="T83"/>
      <c r="U83"/>
      <c r="V83"/>
      <c r="W83"/>
      <c r="X83"/>
      <c r="Y83"/>
      <c r="Z83"/>
      <c r="AA83"/>
      <c r="AB83"/>
      <c r="AC83"/>
    </row>
    <row r="84" spans="1:29" s="308" customFormat="1" hidden="1" x14ac:dyDescent="0.15">
      <c r="A84"/>
      <c r="B84"/>
      <c r="C84"/>
      <c r="D84"/>
      <c r="E84"/>
      <c r="F84"/>
      <c r="G84"/>
      <c r="H84"/>
      <c r="I84"/>
      <c r="J84"/>
      <c r="K84"/>
      <c r="L84"/>
      <c r="M84"/>
      <c r="N84"/>
      <c r="O84"/>
      <c r="P84"/>
      <c r="Q84"/>
      <c r="R84"/>
      <c r="S84"/>
      <c r="T84"/>
      <c r="U84"/>
      <c r="V84"/>
      <c r="W84"/>
      <c r="X84"/>
      <c r="Y84"/>
      <c r="Z84"/>
      <c r="AA84"/>
      <c r="AB84"/>
      <c r="AC84"/>
    </row>
    <row r="85" spans="1:29" s="308" customFormat="1" hidden="1" x14ac:dyDescent="0.15">
      <c r="A85"/>
      <c r="B85"/>
      <c r="C85"/>
      <c r="D85"/>
      <c r="E85"/>
      <c r="F85"/>
      <c r="G85"/>
      <c r="H85"/>
      <c r="I85"/>
      <c r="J85"/>
      <c r="K85"/>
      <c r="L85"/>
      <c r="M85"/>
      <c r="N85"/>
      <c r="O85"/>
      <c r="P85"/>
      <c r="Q85"/>
      <c r="R85"/>
      <c r="S85"/>
      <c r="T85"/>
      <c r="U85"/>
      <c r="V85"/>
      <c r="W85"/>
      <c r="X85"/>
      <c r="Y85"/>
      <c r="Z85"/>
      <c r="AA85"/>
      <c r="AB85"/>
      <c r="AC85"/>
    </row>
    <row r="86" spans="1:29" s="308" customFormat="1" hidden="1" x14ac:dyDescent="0.15">
      <c r="A86"/>
      <c r="B86"/>
      <c r="C86"/>
      <c r="D86"/>
      <c r="E86"/>
      <c r="F86"/>
      <c r="G86"/>
      <c r="H86"/>
      <c r="I86"/>
      <c r="J86"/>
      <c r="K86"/>
      <c r="L86"/>
      <c r="M86"/>
      <c r="N86"/>
      <c r="O86"/>
      <c r="P86"/>
      <c r="Q86"/>
      <c r="R86"/>
      <c r="S86"/>
      <c r="T86"/>
      <c r="U86"/>
      <c r="V86"/>
      <c r="W86"/>
      <c r="X86"/>
      <c r="Y86"/>
      <c r="Z86"/>
      <c r="AA86"/>
      <c r="AB86"/>
      <c r="AC86"/>
    </row>
    <row r="87" spans="1:29" s="308" customFormat="1" hidden="1" x14ac:dyDescent="0.15">
      <c r="A87"/>
      <c r="B87"/>
      <c r="C87"/>
      <c r="D87"/>
      <c r="E87"/>
      <c r="F87"/>
      <c r="G87"/>
      <c r="H87"/>
      <c r="I87"/>
      <c r="J87"/>
      <c r="K87"/>
      <c r="L87"/>
      <c r="M87"/>
      <c r="N87"/>
      <c r="O87"/>
      <c r="P87"/>
      <c r="Q87"/>
      <c r="R87"/>
      <c r="S87"/>
      <c r="T87"/>
      <c r="U87"/>
      <c r="V87"/>
      <c r="W87"/>
      <c r="X87"/>
      <c r="Y87"/>
      <c r="Z87"/>
      <c r="AA87"/>
      <c r="AB87"/>
      <c r="AC87"/>
    </row>
    <row r="88" spans="1:29" s="308" customFormat="1" hidden="1" x14ac:dyDescent="0.15">
      <c r="A88"/>
      <c r="B88"/>
      <c r="C88"/>
      <c r="D88"/>
      <c r="E88"/>
      <c r="F88"/>
      <c r="G88"/>
      <c r="H88"/>
      <c r="I88"/>
      <c r="J88"/>
      <c r="K88"/>
      <c r="L88"/>
      <c r="M88"/>
      <c r="N88"/>
      <c r="O88"/>
      <c r="P88"/>
      <c r="Q88"/>
      <c r="R88"/>
      <c r="S88"/>
      <c r="T88"/>
      <c r="U88"/>
      <c r="V88"/>
      <c r="W88"/>
      <c r="X88"/>
      <c r="Y88"/>
      <c r="Z88"/>
      <c r="AA88"/>
      <c r="AB88"/>
      <c r="AC88"/>
    </row>
    <row r="89" spans="1:29" s="308" customFormat="1" hidden="1" x14ac:dyDescent="0.15">
      <c r="A89"/>
      <c r="B89"/>
      <c r="C89"/>
      <c r="D89"/>
      <c r="E89"/>
      <c r="F89"/>
      <c r="G89"/>
      <c r="H89"/>
      <c r="I89"/>
      <c r="J89"/>
      <c r="K89"/>
      <c r="L89"/>
      <c r="M89"/>
      <c r="N89"/>
      <c r="O89"/>
      <c r="P89"/>
      <c r="Q89"/>
      <c r="R89"/>
      <c r="S89"/>
      <c r="T89"/>
      <c r="U89"/>
      <c r="V89"/>
      <c r="W89"/>
      <c r="X89"/>
      <c r="Y89"/>
      <c r="Z89"/>
      <c r="AA89"/>
      <c r="AB89"/>
      <c r="AC89"/>
    </row>
    <row r="90" spans="1:29" s="308" customFormat="1" hidden="1" x14ac:dyDescent="0.15">
      <c r="A90"/>
      <c r="B90"/>
      <c r="C90"/>
      <c r="D90"/>
      <c r="E90"/>
      <c r="F90"/>
      <c r="G90"/>
      <c r="H90"/>
      <c r="I90"/>
      <c r="J90"/>
      <c r="K90"/>
      <c r="L90"/>
      <c r="M90"/>
      <c r="N90"/>
      <c r="O90"/>
      <c r="P90"/>
      <c r="Q90"/>
      <c r="R90"/>
      <c r="S90"/>
      <c r="T90"/>
      <c r="U90"/>
      <c r="V90"/>
      <c r="W90"/>
      <c r="X90"/>
      <c r="Y90"/>
      <c r="Z90"/>
      <c r="AA90"/>
      <c r="AB90"/>
      <c r="AC90"/>
    </row>
    <row r="91" spans="1:29" s="308" customFormat="1" hidden="1" x14ac:dyDescent="0.15">
      <c r="A91"/>
      <c r="B91"/>
      <c r="C91"/>
      <c r="D91"/>
      <c r="E91"/>
      <c r="F91"/>
      <c r="G91"/>
      <c r="H91"/>
      <c r="I91"/>
      <c r="J91"/>
      <c r="K91"/>
      <c r="L91"/>
      <c r="M91"/>
      <c r="N91"/>
      <c r="O91"/>
      <c r="P91"/>
      <c r="Q91"/>
      <c r="R91"/>
      <c r="S91"/>
      <c r="T91"/>
      <c r="U91"/>
      <c r="V91"/>
      <c r="W91"/>
      <c r="X91"/>
      <c r="Y91"/>
      <c r="Z91"/>
      <c r="AA91"/>
      <c r="AB91"/>
      <c r="AC91"/>
    </row>
    <row r="92" spans="1:29" s="308" customFormat="1" hidden="1" x14ac:dyDescent="0.15">
      <c r="A92"/>
      <c r="B92"/>
      <c r="C92"/>
      <c r="D92"/>
      <c r="E92"/>
      <c r="F92"/>
      <c r="G92"/>
      <c r="H92"/>
      <c r="I92"/>
      <c r="J92"/>
      <c r="K92"/>
      <c r="L92"/>
      <c r="M92"/>
      <c r="N92"/>
      <c r="O92"/>
      <c r="P92"/>
      <c r="Q92"/>
      <c r="R92"/>
      <c r="S92"/>
      <c r="T92"/>
      <c r="U92"/>
      <c r="V92"/>
      <c r="W92"/>
      <c r="X92"/>
      <c r="Y92"/>
      <c r="Z92"/>
      <c r="AA92"/>
      <c r="AB92"/>
      <c r="AC92"/>
    </row>
    <row r="93" spans="1:29" s="308" customFormat="1" hidden="1" x14ac:dyDescent="0.15">
      <c r="A93"/>
      <c r="B93"/>
      <c r="C93"/>
      <c r="D93"/>
      <c r="E93"/>
      <c r="F93"/>
      <c r="G93"/>
      <c r="H93"/>
      <c r="I93"/>
      <c r="J93"/>
      <c r="K93"/>
      <c r="L93"/>
      <c r="M93"/>
      <c r="N93"/>
      <c r="O93"/>
      <c r="P93"/>
      <c r="Q93"/>
      <c r="R93"/>
      <c r="S93"/>
      <c r="T93"/>
      <c r="U93"/>
      <c r="V93"/>
      <c r="W93"/>
      <c r="X93"/>
      <c r="Y93"/>
      <c r="Z93"/>
      <c r="AA93"/>
      <c r="AB93"/>
      <c r="AC93"/>
    </row>
    <row r="94" spans="1:29" s="308" customFormat="1" hidden="1" x14ac:dyDescent="0.15">
      <c r="A94"/>
      <c r="B94"/>
      <c r="C94"/>
      <c r="D94"/>
      <c r="E94"/>
      <c r="F94"/>
      <c r="G94"/>
      <c r="H94"/>
      <c r="I94"/>
      <c r="J94"/>
      <c r="K94"/>
      <c r="L94"/>
      <c r="M94"/>
      <c r="N94"/>
      <c r="O94"/>
      <c r="P94"/>
      <c r="Q94"/>
      <c r="R94"/>
      <c r="S94"/>
      <c r="T94"/>
      <c r="U94"/>
      <c r="V94"/>
      <c r="W94"/>
      <c r="X94"/>
      <c r="Y94"/>
      <c r="Z94"/>
      <c r="AA94"/>
      <c r="AB94"/>
      <c r="AC94"/>
    </row>
    <row r="95" spans="1:29" s="308" customFormat="1" hidden="1" x14ac:dyDescent="0.15">
      <c r="A95"/>
      <c r="B95"/>
      <c r="C95"/>
      <c r="D95"/>
      <c r="E95"/>
      <c r="F95"/>
      <c r="G95"/>
      <c r="H95"/>
      <c r="I95"/>
      <c r="J95"/>
      <c r="K95"/>
      <c r="L95"/>
      <c r="M95"/>
      <c r="N95"/>
      <c r="O95"/>
      <c r="P95"/>
      <c r="Q95"/>
      <c r="R95"/>
      <c r="S95"/>
      <c r="T95"/>
      <c r="U95"/>
      <c r="V95"/>
      <c r="W95"/>
      <c r="X95"/>
      <c r="Y95"/>
      <c r="Z95"/>
      <c r="AA95"/>
      <c r="AB95"/>
      <c r="AC95"/>
    </row>
    <row r="96" spans="1:29" s="308" customFormat="1" hidden="1" x14ac:dyDescent="0.15">
      <c r="A96"/>
      <c r="B96"/>
      <c r="C96"/>
      <c r="D96"/>
      <c r="E96"/>
      <c r="F96"/>
      <c r="G96"/>
      <c r="H96"/>
      <c r="I96"/>
      <c r="J96"/>
      <c r="K96"/>
      <c r="L96"/>
      <c r="M96"/>
      <c r="N96"/>
      <c r="O96"/>
      <c r="P96"/>
      <c r="Q96"/>
      <c r="R96"/>
      <c r="S96"/>
      <c r="T96"/>
      <c r="U96"/>
      <c r="V96"/>
      <c r="W96"/>
      <c r="X96"/>
      <c r="Y96"/>
      <c r="Z96"/>
      <c r="AA96"/>
      <c r="AB96"/>
      <c r="AC96"/>
    </row>
    <row r="97" spans="1:29" s="308" customFormat="1" hidden="1" x14ac:dyDescent="0.15">
      <c r="A97"/>
      <c r="B97"/>
      <c r="C97"/>
      <c r="D97"/>
      <c r="E97"/>
      <c r="F97"/>
      <c r="G97"/>
      <c r="H97"/>
      <c r="I97"/>
      <c r="J97"/>
      <c r="K97"/>
      <c r="L97"/>
      <c r="M97"/>
      <c r="N97"/>
      <c r="O97"/>
      <c r="P97"/>
      <c r="Q97"/>
      <c r="R97"/>
      <c r="S97"/>
      <c r="T97"/>
      <c r="U97"/>
      <c r="V97"/>
      <c r="W97"/>
      <c r="X97"/>
      <c r="Y97"/>
      <c r="Z97"/>
      <c r="AA97"/>
      <c r="AB97"/>
      <c r="AC97"/>
    </row>
    <row r="98" spans="1:29" s="308" customFormat="1" hidden="1" x14ac:dyDescent="0.15">
      <c r="A98"/>
      <c r="B98"/>
      <c r="C98"/>
      <c r="D98"/>
      <c r="E98"/>
      <c r="F98"/>
      <c r="G98"/>
      <c r="H98"/>
      <c r="I98"/>
      <c r="J98"/>
      <c r="K98"/>
      <c r="L98"/>
      <c r="M98"/>
      <c r="N98"/>
      <c r="O98"/>
      <c r="P98"/>
      <c r="Q98"/>
      <c r="R98"/>
      <c r="S98"/>
      <c r="T98"/>
      <c r="U98"/>
      <c r="V98"/>
      <c r="W98"/>
      <c r="X98"/>
      <c r="Y98"/>
      <c r="Z98"/>
      <c r="AA98"/>
      <c r="AB98"/>
      <c r="AC98"/>
    </row>
    <row r="99" spans="1:29" s="308" customFormat="1" hidden="1" x14ac:dyDescent="0.15">
      <c r="A99"/>
      <c r="B99"/>
      <c r="C99"/>
      <c r="D99"/>
      <c r="E99"/>
      <c r="F99"/>
      <c r="G99"/>
      <c r="H99"/>
      <c r="I99"/>
      <c r="J99"/>
      <c r="K99"/>
      <c r="L99"/>
      <c r="M99"/>
      <c r="N99"/>
      <c r="O99"/>
      <c r="P99"/>
      <c r="Q99"/>
      <c r="R99"/>
      <c r="S99"/>
      <c r="T99"/>
      <c r="U99"/>
      <c r="V99"/>
      <c r="W99"/>
      <c r="X99"/>
      <c r="Y99"/>
      <c r="Z99"/>
      <c r="AA99"/>
      <c r="AB99"/>
      <c r="AC99"/>
    </row>
    <row r="100" spans="1:29" s="308" customFormat="1" hidden="1" x14ac:dyDescent="0.15">
      <c r="A100"/>
      <c r="B100"/>
      <c r="C100"/>
      <c r="D100"/>
      <c r="E100"/>
      <c r="F100"/>
      <c r="G100"/>
      <c r="H100"/>
      <c r="I100"/>
      <c r="J100"/>
      <c r="K100"/>
      <c r="L100"/>
      <c r="M100"/>
      <c r="N100"/>
      <c r="O100"/>
      <c r="P100"/>
      <c r="Q100"/>
      <c r="R100"/>
      <c r="S100"/>
      <c r="T100"/>
      <c r="U100"/>
      <c r="V100"/>
      <c r="W100"/>
      <c r="X100"/>
      <c r="Y100"/>
      <c r="Z100"/>
      <c r="AA100"/>
      <c r="AB100"/>
      <c r="AC100"/>
    </row>
    <row r="101" spans="1:29" s="308" customFormat="1" hidden="1" x14ac:dyDescent="0.15">
      <c r="A101"/>
      <c r="B101"/>
      <c r="C101"/>
      <c r="D101"/>
      <c r="E101"/>
      <c r="F101"/>
      <c r="G101"/>
      <c r="H101"/>
      <c r="I101"/>
      <c r="J101"/>
      <c r="K101"/>
      <c r="L101"/>
      <c r="M101"/>
      <c r="N101"/>
      <c r="O101"/>
      <c r="P101"/>
      <c r="Q101"/>
      <c r="R101"/>
      <c r="S101"/>
      <c r="T101"/>
      <c r="U101"/>
      <c r="V101"/>
      <c r="W101"/>
      <c r="X101"/>
      <c r="Y101"/>
      <c r="Z101"/>
      <c r="AA101"/>
      <c r="AB101"/>
      <c r="AC101"/>
    </row>
    <row r="102" spans="1:29" s="308" customFormat="1" hidden="1" x14ac:dyDescent="0.15">
      <c r="A102"/>
      <c r="B102"/>
      <c r="C102"/>
      <c r="D102"/>
      <c r="E102"/>
      <c r="F102"/>
      <c r="G102"/>
      <c r="H102"/>
      <c r="I102"/>
      <c r="J102"/>
      <c r="K102"/>
      <c r="L102"/>
      <c r="M102"/>
      <c r="N102"/>
      <c r="O102"/>
      <c r="P102"/>
      <c r="Q102"/>
      <c r="R102"/>
      <c r="S102"/>
      <c r="T102"/>
      <c r="U102"/>
      <c r="V102"/>
      <c r="W102"/>
      <c r="X102"/>
      <c r="Y102"/>
      <c r="Z102"/>
      <c r="AA102"/>
      <c r="AB102"/>
      <c r="AC102"/>
    </row>
    <row r="103" spans="1:29" s="308" customFormat="1" hidden="1" x14ac:dyDescent="0.15">
      <c r="A103"/>
      <c r="B103"/>
      <c r="C103"/>
      <c r="D103"/>
      <c r="E103"/>
      <c r="F103"/>
      <c r="G103"/>
      <c r="H103"/>
      <c r="I103"/>
      <c r="J103"/>
      <c r="K103"/>
      <c r="L103"/>
      <c r="M103"/>
      <c r="N103"/>
      <c r="O103"/>
      <c r="P103"/>
      <c r="Q103"/>
      <c r="R103"/>
      <c r="S103"/>
      <c r="T103"/>
      <c r="U103"/>
      <c r="V103"/>
      <c r="W103"/>
      <c r="X103"/>
      <c r="Y103"/>
      <c r="Z103"/>
      <c r="AA103"/>
      <c r="AB103"/>
      <c r="AC103"/>
    </row>
    <row r="104" spans="1:29" s="308" customFormat="1" hidden="1" x14ac:dyDescent="0.15">
      <c r="A104"/>
      <c r="B104"/>
      <c r="C104"/>
      <c r="D104"/>
      <c r="E104"/>
      <c r="F104"/>
      <c r="G104"/>
      <c r="H104"/>
      <c r="I104"/>
      <c r="J104"/>
      <c r="K104"/>
      <c r="L104"/>
      <c r="M104"/>
      <c r="N104"/>
      <c r="O104"/>
      <c r="P104"/>
      <c r="Q104"/>
      <c r="R104"/>
      <c r="S104"/>
      <c r="T104"/>
      <c r="U104"/>
      <c r="V104"/>
      <c r="W104"/>
      <c r="X104"/>
      <c r="Y104"/>
      <c r="Z104"/>
      <c r="AA104"/>
      <c r="AB104"/>
      <c r="AC104"/>
    </row>
    <row r="105" spans="1:29" s="308" customFormat="1" hidden="1" x14ac:dyDescent="0.15">
      <c r="A105"/>
      <c r="B105"/>
      <c r="C105"/>
      <c r="D105"/>
      <c r="E105"/>
      <c r="F105"/>
      <c r="G105"/>
      <c r="H105"/>
      <c r="I105"/>
      <c r="J105"/>
      <c r="K105"/>
      <c r="L105"/>
      <c r="M105"/>
      <c r="N105"/>
      <c r="O105"/>
      <c r="P105"/>
      <c r="Q105"/>
      <c r="R105"/>
      <c r="S105"/>
      <c r="T105"/>
      <c r="U105"/>
      <c r="V105"/>
      <c r="W105"/>
      <c r="X105"/>
      <c r="Y105"/>
      <c r="Z105"/>
      <c r="AA105"/>
      <c r="AB105"/>
      <c r="AC105"/>
    </row>
    <row r="106" spans="1:29" s="308" customFormat="1" hidden="1" x14ac:dyDescent="0.15">
      <c r="A106"/>
      <c r="B106"/>
      <c r="C106"/>
      <c r="D106"/>
      <c r="E106"/>
      <c r="F106"/>
      <c r="G106"/>
      <c r="H106"/>
      <c r="I106"/>
      <c r="J106"/>
      <c r="K106"/>
      <c r="L106"/>
      <c r="M106"/>
      <c r="N106"/>
      <c r="O106"/>
      <c r="P106"/>
      <c r="Q106"/>
      <c r="R106"/>
      <c r="S106"/>
      <c r="T106"/>
      <c r="U106"/>
      <c r="V106"/>
      <c r="W106"/>
      <c r="X106"/>
      <c r="Y106"/>
      <c r="Z106"/>
      <c r="AA106"/>
      <c r="AB106"/>
      <c r="AC106"/>
    </row>
    <row r="107" spans="1:29" s="308" customFormat="1" hidden="1" x14ac:dyDescent="0.15">
      <c r="A107"/>
      <c r="B107"/>
      <c r="C107"/>
      <c r="D107"/>
      <c r="E107"/>
      <c r="F107"/>
      <c r="G107"/>
      <c r="H107"/>
      <c r="I107"/>
      <c r="J107"/>
      <c r="K107"/>
      <c r="L107"/>
      <c r="M107"/>
      <c r="N107"/>
      <c r="O107"/>
      <c r="P107"/>
      <c r="Q107"/>
      <c r="R107"/>
      <c r="S107"/>
      <c r="T107"/>
      <c r="U107"/>
      <c r="V107"/>
      <c r="W107"/>
      <c r="X107"/>
      <c r="Y107"/>
      <c r="Z107"/>
      <c r="AA107"/>
      <c r="AB107"/>
      <c r="AC107"/>
    </row>
    <row r="108" spans="1:29" s="308" customFormat="1" hidden="1" x14ac:dyDescent="0.15">
      <c r="A108"/>
      <c r="B108"/>
      <c r="C108"/>
      <c r="D108"/>
      <c r="E108"/>
      <c r="F108"/>
      <c r="G108"/>
      <c r="H108"/>
      <c r="I108"/>
      <c r="J108"/>
      <c r="K108"/>
      <c r="L108"/>
      <c r="M108"/>
      <c r="N108"/>
      <c r="O108"/>
      <c r="P108"/>
      <c r="Q108"/>
      <c r="R108"/>
      <c r="S108"/>
      <c r="T108"/>
      <c r="U108"/>
      <c r="V108"/>
      <c r="W108"/>
      <c r="X108"/>
      <c r="Y108"/>
      <c r="Z108"/>
      <c r="AA108"/>
      <c r="AB108"/>
      <c r="AC108"/>
    </row>
    <row r="109" spans="1:29" s="308" customFormat="1" hidden="1" x14ac:dyDescent="0.15">
      <c r="A109"/>
      <c r="B109"/>
      <c r="C109"/>
      <c r="D109"/>
      <c r="E109"/>
      <c r="F109"/>
      <c r="G109"/>
      <c r="H109"/>
      <c r="I109"/>
      <c r="J109"/>
      <c r="K109"/>
      <c r="L109"/>
      <c r="M109"/>
      <c r="N109"/>
      <c r="O109"/>
      <c r="P109"/>
      <c r="Q109"/>
      <c r="R109"/>
      <c r="S109"/>
      <c r="T109"/>
      <c r="U109"/>
      <c r="V109"/>
      <c r="W109"/>
      <c r="X109"/>
      <c r="Y109"/>
      <c r="Z109"/>
      <c r="AA109"/>
      <c r="AB109"/>
      <c r="AC109"/>
    </row>
    <row r="110" spans="1:29" s="308" customFormat="1" hidden="1" x14ac:dyDescent="0.15">
      <c r="A110"/>
      <c r="B110"/>
      <c r="C110"/>
      <c r="D110"/>
      <c r="E110"/>
      <c r="F110"/>
      <c r="G110"/>
      <c r="H110"/>
      <c r="I110"/>
      <c r="J110"/>
      <c r="K110"/>
      <c r="L110"/>
      <c r="M110"/>
      <c r="N110"/>
      <c r="O110"/>
      <c r="P110"/>
      <c r="Q110"/>
      <c r="R110"/>
      <c r="S110"/>
      <c r="T110"/>
      <c r="U110"/>
      <c r="V110"/>
      <c r="W110"/>
      <c r="X110"/>
      <c r="Y110"/>
      <c r="Z110"/>
      <c r="AA110"/>
      <c r="AB110"/>
      <c r="AC110"/>
    </row>
    <row r="111" spans="1:29" s="308" customFormat="1" hidden="1" x14ac:dyDescent="0.15">
      <c r="A111"/>
      <c r="B111"/>
      <c r="C111"/>
      <c r="D111"/>
      <c r="E111"/>
      <c r="F111"/>
      <c r="G111"/>
      <c r="H111"/>
      <c r="I111"/>
      <c r="J111"/>
      <c r="K111"/>
      <c r="L111"/>
      <c r="M111"/>
      <c r="N111"/>
      <c r="O111"/>
      <c r="P111"/>
      <c r="Q111"/>
      <c r="R111"/>
      <c r="S111"/>
      <c r="T111"/>
      <c r="U111"/>
      <c r="V111"/>
      <c r="W111"/>
      <c r="X111"/>
      <c r="Y111"/>
      <c r="Z111"/>
      <c r="AA111"/>
      <c r="AB111"/>
      <c r="AC111"/>
    </row>
    <row r="112" spans="1:29" s="308" customFormat="1" hidden="1" x14ac:dyDescent="0.15">
      <c r="A112"/>
      <c r="B112"/>
      <c r="C112"/>
      <c r="D112"/>
      <c r="E112"/>
      <c r="F112"/>
      <c r="G112"/>
      <c r="H112"/>
      <c r="I112"/>
      <c r="J112"/>
      <c r="K112"/>
      <c r="L112"/>
      <c r="M112"/>
      <c r="N112"/>
      <c r="O112"/>
      <c r="P112"/>
      <c r="Q112"/>
      <c r="R112"/>
      <c r="S112"/>
      <c r="T112"/>
      <c r="U112"/>
      <c r="V112"/>
      <c r="W112"/>
      <c r="X112"/>
      <c r="Y112"/>
      <c r="Z112"/>
      <c r="AA112"/>
      <c r="AB112"/>
      <c r="AC112"/>
    </row>
    <row r="113" spans="1:29" s="308" customFormat="1" hidden="1" x14ac:dyDescent="0.15">
      <c r="A113"/>
      <c r="B113"/>
      <c r="C113"/>
      <c r="D113"/>
      <c r="E113"/>
      <c r="F113"/>
      <c r="G113"/>
      <c r="H113"/>
      <c r="I113"/>
      <c r="J113"/>
      <c r="K113"/>
      <c r="L113"/>
      <c r="M113"/>
      <c r="N113"/>
      <c r="O113"/>
      <c r="P113"/>
      <c r="Q113"/>
      <c r="R113"/>
      <c r="S113"/>
      <c r="T113"/>
      <c r="U113"/>
      <c r="V113"/>
      <c r="W113"/>
      <c r="X113"/>
      <c r="Y113"/>
      <c r="Z113"/>
      <c r="AA113"/>
      <c r="AB113"/>
      <c r="AC113"/>
    </row>
    <row r="114" spans="1:29" s="308" customFormat="1" hidden="1" x14ac:dyDescent="0.15">
      <c r="A114"/>
      <c r="B114"/>
      <c r="C114"/>
      <c r="D114"/>
      <c r="E114"/>
      <c r="F114"/>
      <c r="G114"/>
      <c r="H114"/>
      <c r="I114"/>
      <c r="J114"/>
      <c r="K114"/>
      <c r="L114"/>
      <c r="M114"/>
      <c r="N114"/>
      <c r="O114"/>
      <c r="P114"/>
      <c r="Q114"/>
      <c r="R114"/>
      <c r="S114"/>
      <c r="T114"/>
      <c r="U114"/>
      <c r="V114"/>
      <c r="W114"/>
      <c r="X114"/>
      <c r="Y114"/>
      <c r="Z114"/>
      <c r="AA114"/>
      <c r="AB114"/>
      <c r="AC114"/>
    </row>
    <row r="115" spans="1:29" s="308" customFormat="1" hidden="1" x14ac:dyDescent="0.15">
      <c r="A115"/>
      <c r="B115"/>
      <c r="C115"/>
      <c r="D115"/>
      <c r="E115"/>
      <c r="F115"/>
      <c r="G115"/>
      <c r="H115"/>
      <c r="I115"/>
      <c r="J115"/>
      <c r="K115"/>
      <c r="L115"/>
      <c r="M115"/>
      <c r="N115"/>
      <c r="O115"/>
      <c r="P115"/>
      <c r="Q115"/>
      <c r="R115"/>
      <c r="S115"/>
      <c r="T115"/>
      <c r="U115"/>
      <c r="V115"/>
      <c r="W115"/>
      <c r="X115"/>
      <c r="Y115"/>
      <c r="Z115"/>
      <c r="AA115"/>
      <c r="AB115"/>
      <c r="AC115"/>
    </row>
    <row r="116" spans="1:29" s="308" customFormat="1" hidden="1" x14ac:dyDescent="0.15">
      <c r="A116"/>
      <c r="B116"/>
      <c r="C116"/>
      <c r="D116"/>
      <c r="E116"/>
      <c r="F116"/>
      <c r="G116"/>
      <c r="H116"/>
      <c r="I116"/>
      <c r="J116"/>
      <c r="K116"/>
      <c r="L116"/>
      <c r="M116"/>
      <c r="N116"/>
      <c r="O116"/>
      <c r="P116"/>
      <c r="Q116"/>
      <c r="R116"/>
      <c r="S116"/>
      <c r="T116"/>
      <c r="U116"/>
      <c r="V116"/>
      <c r="W116"/>
      <c r="X116"/>
      <c r="Y116"/>
      <c r="Z116"/>
      <c r="AA116"/>
      <c r="AB116"/>
      <c r="AC116"/>
    </row>
    <row r="117" spans="1:29" s="308" customFormat="1" hidden="1" x14ac:dyDescent="0.15">
      <c r="A117"/>
      <c r="B117"/>
      <c r="C117"/>
      <c r="D117"/>
      <c r="E117"/>
      <c r="F117"/>
      <c r="G117"/>
      <c r="H117"/>
      <c r="I117"/>
      <c r="J117"/>
      <c r="K117"/>
      <c r="L117"/>
      <c r="M117"/>
      <c r="N117"/>
      <c r="O117"/>
      <c r="P117"/>
      <c r="Q117"/>
      <c r="R117"/>
      <c r="S117"/>
      <c r="T117"/>
      <c r="U117"/>
      <c r="V117"/>
      <c r="W117"/>
      <c r="X117"/>
      <c r="Y117"/>
      <c r="Z117"/>
      <c r="AA117"/>
      <c r="AB117"/>
      <c r="AC117"/>
    </row>
    <row r="118" spans="1:29" s="308" customFormat="1" hidden="1" x14ac:dyDescent="0.15">
      <c r="A118"/>
      <c r="B118"/>
      <c r="C118"/>
      <c r="D118"/>
      <c r="E118"/>
      <c r="F118"/>
      <c r="G118"/>
      <c r="H118"/>
      <c r="I118"/>
      <c r="J118"/>
      <c r="K118"/>
      <c r="L118"/>
      <c r="M118"/>
      <c r="N118"/>
      <c r="O118"/>
      <c r="P118"/>
      <c r="Q118"/>
      <c r="R118"/>
      <c r="S118"/>
      <c r="T118"/>
      <c r="U118"/>
      <c r="V118"/>
      <c r="W118"/>
      <c r="X118"/>
      <c r="Y118"/>
      <c r="Z118"/>
      <c r="AA118"/>
      <c r="AB118"/>
      <c r="AC118"/>
    </row>
  </sheetData>
  <sheetProtection algorithmName="SHA-512" hashValue="rFzmk8uFE2W+in0rzz/88NOs3cx0YkQE/9f0SVIoe744R2yhMSNdy7Vs27Havlhwv3jDjqvMCFaLV0Yh1I3SVg==" saltValue="SMnBRb6SzV4lUV1R0sV6dg==" spinCount="100000" sheet="1" objects="1" scenarios="1" selectLockedCells="1"/>
  <mergeCells count="105">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M17:M22"/>
    <mergeCell ref="B18:C18"/>
    <mergeCell ref="F18:G18"/>
    <mergeCell ref="K18:L18"/>
    <mergeCell ref="B19:C19"/>
    <mergeCell ref="F19:G19"/>
    <mergeCell ref="K19:L19"/>
    <mergeCell ref="B20:C20"/>
    <mergeCell ref="F20:G20"/>
    <mergeCell ref="K20:L20"/>
    <mergeCell ref="F22:G22"/>
    <mergeCell ref="K22:L22"/>
    <mergeCell ref="A35:A37"/>
    <mergeCell ref="B35:C35"/>
    <mergeCell ref="D35:D37"/>
    <mergeCell ref="F35:G35"/>
    <mergeCell ref="K35:L35"/>
    <mergeCell ref="B31:C31"/>
    <mergeCell ref="F31:G31"/>
    <mergeCell ref="K31:L31"/>
    <mergeCell ref="B32:C32"/>
    <mergeCell ref="F32:G32"/>
    <mergeCell ref="K32:L32"/>
    <mergeCell ref="A24:A32"/>
    <mergeCell ref="B24:C24"/>
    <mergeCell ref="D24:D33"/>
    <mergeCell ref="F24:G24"/>
    <mergeCell ref="K24:L24"/>
    <mergeCell ref="B28:C28"/>
    <mergeCell ref="F28:G28"/>
    <mergeCell ref="K28:L28"/>
    <mergeCell ref="B29:C29"/>
    <mergeCell ref="F29:G29"/>
    <mergeCell ref="K29:L29"/>
    <mergeCell ref="B30:C30"/>
    <mergeCell ref="F30:G30"/>
    <mergeCell ref="M35:M37"/>
    <mergeCell ref="B36:C36"/>
    <mergeCell ref="F36:G36"/>
    <mergeCell ref="K36:L36"/>
    <mergeCell ref="B37:C37"/>
    <mergeCell ref="F37:G37"/>
    <mergeCell ref="K37:L37"/>
    <mergeCell ref="B33:C33"/>
    <mergeCell ref="F33:G33"/>
    <mergeCell ref="K33:L33"/>
    <mergeCell ref="M24:M33"/>
    <mergeCell ref="B25:C25"/>
    <mergeCell ref="F25:G25"/>
    <mergeCell ref="K25:L25"/>
    <mergeCell ref="B26:C26"/>
    <mergeCell ref="F26:G26"/>
    <mergeCell ref="K26:L26"/>
    <mergeCell ref="B27:C27"/>
    <mergeCell ref="F27:G27"/>
    <mergeCell ref="K27:L27"/>
    <mergeCell ref="K30:L30"/>
    <mergeCell ref="N43:N44"/>
    <mergeCell ref="D44:F44"/>
    <mergeCell ref="G44:H44"/>
    <mergeCell ref="A45:M45"/>
    <mergeCell ref="E41:G41"/>
    <mergeCell ref="A43:A44"/>
    <mergeCell ref="C43:C44"/>
    <mergeCell ref="D43:E43"/>
    <mergeCell ref="I43:I44"/>
    <mergeCell ref="J43:M44"/>
  </mergeCells>
  <phoneticPr fontId="3"/>
  <dataValidations count="25">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 type="list" allowBlank="1" showInputMessage="1" showErrorMessage="1" sqref="F33:G33">
      <formula1>$P$33:$Q$33</formula1>
    </dataValidation>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6:G36">
      <formula1>$P$36:$Q$36</formula1>
    </dataValidation>
    <dataValidation type="list" allowBlank="1" showInputMessage="1" showErrorMessage="1" sqref="F35:G35">
      <formula1>$P$35:$S$35</formula1>
    </dataValidation>
    <dataValidation type="list" allowBlank="1" showInputMessage="1" showErrorMessage="1" sqref="F37:G37">
      <formula1>$P$37:$Q$37</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17" sqref="E17:G17"/>
    </sheetView>
  </sheetViews>
  <sheetFormatPr defaultRowHeight="12" outlineLevelRow="1" outlineLevelCol="1" x14ac:dyDescent="0.15"/>
  <cols>
    <col min="1" max="1" width="4.875" style="4" customWidth="1"/>
    <col min="2" max="2" width="5.875" style="4" customWidth="1"/>
    <col min="3" max="3" width="21" style="4" customWidth="1"/>
    <col min="4" max="4" width="14.25" style="4" customWidth="1"/>
    <col min="5" max="5" width="5.125" style="4" customWidth="1"/>
    <col min="6" max="6" width="3.5" style="5" customWidth="1"/>
    <col min="7" max="7" width="6.25" style="4" customWidth="1"/>
    <col min="8" max="8" width="5.125" style="4" customWidth="1"/>
    <col min="9" max="13" width="2.875" style="4" customWidth="1"/>
    <col min="14" max="14" width="3.875" style="4" customWidth="1"/>
    <col min="15" max="15" width="5.625" style="4" customWidth="1"/>
    <col min="16" max="16" width="2.125" style="4" customWidth="1"/>
    <col min="17" max="17" width="3.125" style="4" customWidth="1"/>
    <col min="18" max="18" width="9.125" style="4" customWidth="1"/>
    <col min="19" max="23" width="5.625" style="139" hidden="1" customWidth="1" outlineLevel="1"/>
    <col min="24" max="25" width="9.125" style="4" hidden="1" customWidth="1" outlineLevel="1"/>
    <col min="26" max="26" width="9" style="4" collapsed="1"/>
    <col min="27" max="16384" width="9" style="4"/>
  </cols>
  <sheetData>
    <row r="1" spans="1:25" x14ac:dyDescent="0.15">
      <c r="A1" s="1" t="s">
        <v>315</v>
      </c>
      <c r="B1" s="1"/>
      <c r="C1" s="1"/>
      <c r="D1" s="1"/>
      <c r="E1" s="1"/>
      <c r="F1" s="2"/>
      <c r="G1" s="1"/>
      <c r="H1" s="1"/>
      <c r="I1" s="1"/>
      <c r="J1" s="1"/>
      <c r="K1" s="1"/>
      <c r="L1" s="1"/>
      <c r="M1" s="1"/>
      <c r="N1" s="1"/>
      <c r="O1" s="3"/>
      <c r="P1" s="1"/>
      <c r="Q1" s="1"/>
    </row>
    <row r="2" spans="1:25" ht="12.75" thickBot="1" x14ac:dyDescent="0.2">
      <c r="A2" s="1"/>
      <c r="B2" s="1"/>
      <c r="C2" s="1"/>
      <c r="D2" s="1"/>
      <c r="E2" s="1"/>
      <c r="F2" s="2"/>
      <c r="G2" s="1"/>
      <c r="H2" s="1"/>
      <c r="I2" s="1"/>
      <c r="J2" s="1"/>
      <c r="K2" s="1"/>
      <c r="L2" s="1"/>
      <c r="M2" s="1"/>
      <c r="N2" s="1"/>
      <c r="O2" s="3"/>
      <c r="P2" s="1"/>
      <c r="Q2" s="1"/>
    </row>
    <row r="3" spans="1:25" ht="15" customHeight="1" thickBot="1" x14ac:dyDescent="0.2">
      <c r="C3" s="1"/>
      <c r="D3" s="1"/>
      <c r="G3" s="441" t="s">
        <v>0</v>
      </c>
      <c r="H3" s="442"/>
      <c r="I3" s="443" t="str">
        <f>'様式-共1-Ⅰ(プラント)'!$G$2</f>
        <v>17081002</v>
      </c>
      <c r="J3" s="444"/>
      <c r="K3" s="444"/>
      <c r="L3" s="444"/>
      <c r="M3" s="444"/>
      <c r="N3" s="445"/>
      <c r="O3" s="6"/>
      <c r="P3" s="1"/>
      <c r="Q3" s="1"/>
      <c r="S3" s="139" t="s">
        <v>164</v>
      </c>
      <c r="T3" s="139" t="s">
        <v>165</v>
      </c>
      <c r="V3" s="139" t="s">
        <v>168</v>
      </c>
      <c r="W3" s="139" t="s">
        <v>178</v>
      </c>
      <c r="X3" s="4" t="s">
        <v>188</v>
      </c>
      <c r="Y3" s="4" t="s">
        <v>189</v>
      </c>
    </row>
    <row r="4" spans="1:25" ht="10.5" customHeight="1" x14ac:dyDescent="0.15">
      <c r="C4" s="1"/>
      <c r="D4" s="1"/>
      <c r="G4" s="2"/>
      <c r="H4" s="2"/>
      <c r="I4" s="165"/>
      <c r="J4" s="165"/>
      <c r="K4" s="165"/>
      <c r="L4" s="165"/>
      <c r="M4" s="165"/>
      <c r="N4" s="165"/>
      <c r="O4" s="3"/>
      <c r="P4" s="1"/>
      <c r="Q4" s="1"/>
    </row>
    <row r="5" spans="1:25" ht="48.75" customHeight="1" thickBot="1" x14ac:dyDescent="0.2">
      <c r="A5" s="446" t="s">
        <v>250</v>
      </c>
      <c r="B5" s="446"/>
      <c r="C5" s="446"/>
      <c r="D5" s="446"/>
      <c r="E5" s="446"/>
      <c r="F5" s="446"/>
      <c r="G5" s="446"/>
      <c r="H5" s="446"/>
      <c r="I5" s="446"/>
      <c r="J5" s="446"/>
      <c r="K5" s="446"/>
      <c r="L5" s="446"/>
      <c r="M5" s="446"/>
      <c r="N5" s="446"/>
      <c r="O5" s="446"/>
      <c r="P5" s="1"/>
      <c r="Q5" s="1"/>
      <c r="T5" s="139" t="s">
        <v>169</v>
      </c>
      <c r="U5" s="139" t="s">
        <v>173</v>
      </c>
      <c r="V5" s="139" t="s">
        <v>175</v>
      </c>
      <c r="W5" s="139" t="s">
        <v>179</v>
      </c>
      <c r="X5" s="139" t="s">
        <v>185</v>
      </c>
      <c r="Y5" s="139" t="s">
        <v>187</v>
      </c>
    </row>
    <row r="6" spans="1:25" ht="54" customHeight="1" thickBot="1" x14ac:dyDescent="0.2">
      <c r="A6" s="447" t="s">
        <v>255</v>
      </c>
      <c r="B6" s="447"/>
      <c r="C6" s="447"/>
      <c r="D6" s="7" t="s">
        <v>252</v>
      </c>
      <c r="E6" s="448" t="s">
        <v>163</v>
      </c>
      <c r="F6" s="449"/>
      <c r="G6" s="450"/>
      <c r="H6" s="451" t="s">
        <v>303</v>
      </c>
      <c r="I6" s="452"/>
      <c r="J6" s="452"/>
      <c r="K6" s="452"/>
      <c r="L6" s="452"/>
      <c r="M6" s="452"/>
      <c r="N6" s="452"/>
      <c r="O6" s="453"/>
      <c r="P6" s="1"/>
      <c r="Q6" s="2"/>
      <c r="T6" s="139" t="s">
        <v>166</v>
      </c>
      <c r="U6" s="139" t="s">
        <v>171</v>
      </c>
      <c r="V6" s="139" t="s">
        <v>319</v>
      </c>
      <c r="W6" s="139" t="s">
        <v>176</v>
      </c>
      <c r="X6" s="4" t="s">
        <v>184</v>
      </c>
      <c r="Y6" s="4" t="s">
        <v>186</v>
      </c>
    </row>
    <row r="7" spans="1:25" ht="37.5" customHeight="1" thickBot="1" x14ac:dyDescent="0.2">
      <c r="A7" s="462" t="s">
        <v>256</v>
      </c>
      <c r="B7" s="461" t="s">
        <v>3</v>
      </c>
      <c r="C7" s="465"/>
      <c r="D7" s="166" t="s">
        <v>4</v>
      </c>
      <c r="E7" s="466" t="s">
        <v>158</v>
      </c>
      <c r="F7" s="467"/>
      <c r="G7" s="468"/>
      <c r="H7" s="167"/>
      <c r="I7" s="159"/>
      <c r="J7" s="158"/>
      <c r="K7" s="158"/>
      <c r="L7" s="158"/>
      <c r="M7" s="158"/>
      <c r="N7" s="20"/>
      <c r="O7" s="8"/>
      <c r="P7" s="1"/>
      <c r="Q7" s="2"/>
      <c r="T7" s="139" t="s">
        <v>167</v>
      </c>
      <c r="U7" s="139" t="s">
        <v>172</v>
      </c>
      <c r="V7" s="139" t="s">
        <v>176</v>
      </c>
      <c r="W7" s="139" t="s">
        <v>180</v>
      </c>
      <c r="X7" s="4" t="s">
        <v>176</v>
      </c>
      <c r="Y7" s="4" t="s">
        <v>176</v>
      </c>
    </row>
    <row r="8" spans="1:25" ht="37.5" customHeight="1" thickBot="1" x14ac:dyDescent="0.2">
      <c r="A8" s="463"/>
      <c r="B8" s="460" t="s">
        <v>5</v>
      </c>
      <c r="C8" s="460"/>
      <c r="D8" s="469" t="s">
        <v>6</v>
      </c>
      <c r="E8" s="470"/>
      <c r="F8" s="471"/>
      <c r="G8" s="472"/>
      <c r="H8" s="473"/>
      <c r="I8" s="474"/>
      <c r="J8" s="168" t="s">
        <v>7</v>
      </c>
      <c r="K8" s="454"/>
      <c r="L8" s="455"/>
      <c r="M8" s="455"/>
      <c r="N8" s="455"/>
      <c r="O8" s="456"/>
      <c r="P8" s="1"/>
      <c r="Q8" s="2"/>
      <c r="W8" s="139" t="s">
        <v>181</v>
      </c>
    </row>
    <row r="9" spans="1:25" ht="22.5" customHeight="1" thickBot="1" x14ac:dyDescent="0.2">
      <c r="A9" s="463"/>
      <c r="B9" s="457" t="s">
        <v>66</v>
      </c>
      <c r="C9" s="458"/>
      <c r="D9" s="458"/>
      <c r="E9" s="458"/>
      <c r="F9" s="458"/>
      <c r="G9" s="458"/>
      <c r="H9" s="458"/>
      <c r="I9" s="458"/>
      <c r="J9" s="458"/>
      <c r="K9" s="458"/>
      <c r="L9" s="458"/>
      <c r="M9" s="458"/>
      <c r="N9" s="458"/>
      <c r="O9" s="459"/>
      <c r="P9" s="1"/>
      <c r="Q9" s="2"/>
      <c r="W9" s="139" t="s">
        <v>182</v>
      </c>
    </row>
    <row r="10" spans="1:25" ht="22.5" customHeight="1" thickBot="1" x14ac:dyDescent="0.2">
      <c r="A10" s="463"/>
      <c r="B10" s="460" t="s">
        <v>8</v>
      </c>
      <c r="C10" s="461"/>
      <c r="D10" s="454"/>
      <c r="E10" s="455"/>
      <c r="F10" s="455"/>
      <c r="G10" s="455"/>
      <c r="H10" s="456"/>
      <c r="I10" s="9"/>
      <c r="J10" s="10"/>
      <c r="K10" s="10"/>
      <c r="L10" s="10"/>
      <c r="M10" s="10"/>
      <c r="N10" s="10"/>
      <c r="O10" s="11"/>
      <c r="P10" s="1"/>
      <c r="Q10" s="2"/>
    </row>
    <row r="11" spans="1:25" ht="22.5" customHeight="1" thickBot="1" x14ac:dyDescent="0.2">
      <c r="A11" s="463"/>
      <c r="B11" s="460" t="s">
        <v>245</v>
      </c>
      <c r="C11" s="461"/>
      <c r="D11" s="454"/>
      <c r="E11" s="455"/>
      <c r="F11" s="455"/>
      <c r="G11" s="455"/>
      <c r="H11" s="455"/>
      <c r="I11" s="455"/>
      <c r="J11" s="455"/>
      <c r="K11" s="455"/>
      <c r="L11" s="455"/>
      <c r="M11" s="455"/>
      <c r="N11" s="455"/>
      <c r="O11" s="456"/>
      <c r="P11" s="1"/>
      <c r="Q11" s="2"/>
    </row>
    <row r="12" spans="1:25" ht="32.25" customHeight="1" thickBot="1" x14ac:dyDescent="0.2">
      <c r="A12" s="463"/>
      <c r="B12" s="475" t="s">
        <v>253</v>
      </c>
      <c r="C12" s="476"/>
      <c r="D12" s="477"/>
      <c r="E12" s="478"/>
      <c r="F12" s="479"/>
      <c r="G12" s="480"/>
      <c r="H12" s="481"/>
      <c r="I12" s="481"/>
      <c r="J12" s="481"/>
      <c r="K12" s="481"/>
      <c r="L12" s="481"/>
      <c r="M12" s="481"/>
      <c r="N12" s="481"/>
      <c r="O12" s="482"/>
      <c r="P12" s="1"/>
      <c r="Q12" s="2"/>
    </row>
    <row r="13" spans="1:25" ht="22.5" customHeight="1" thickBot="1" x14ac:dyDescent="0.2">
      <c r="A13" s="463"/>
      <c r="B13" s="460" t="s">
        <v>254</v>
      </c>
      <c r="C13" s="461"/>
      <c r="D13" s="472"/>
      <c r="E13" s="473"/>
      <c r="F13" s="473"/>
      <c r="G13" s="473"/>
      <c r="H13" s="473"/>
      <c r="I13" s="473"/>
      <c r="J13" s="473"/>
      <c r="K13" s="473"/>
      <c r="L13" s="473"/>
      <c r="M13" s="473"/>
      <c r="N13" s="473"/>
      <c r="O13" s="474"/>
      <c r="P13" s="1"/>
      <c r="Q13" s="2"/>
    </row>
    <row r="14" spans="1:25" ht="60" customHeight="1" thickBot="1" x14ac:dyDescent="0.2">
      <c r="A14" s="463"/>
      <c r="B14" s="460" t="s">
        <v>12</v>
      </c>
      <c r="C14" s="461"/>
      <c r="D14" s="506"/>
      <c r="E14" s="507"/>
      <c r="F14" s="507"/>
      <c r="G14" s="507"/>
      <c r="H14" s="507"/>
      <c r="I14" s="507"/>
      <c r="J14" s="507"/>
      <c r="K14" s="507"/>
      <c r="L14" s="507"/>
      <c r="M14" s="507"/>
      <c r="N14" s="507"/>
      <c r="O14" s="508"/>
      <c r="P14" s="1"/>
      <c r="Q14" s="2"/>
    </row>
    <row r="15" spans="1:25" ht="23.25" customHeight="1" thickBot="1" x14ac:dyDescent="0.2">
      <c r="A15" s="463"/>
      <c r="B15" s="460" t="s">
        <v>246</v>
      </c>
      <c r="C15" s="461"/>
      <c r="D15" s="509"/>
      <c r="E15" s="510"/>
      <c r="F15" s="510"/>
      <c r="G15" s="12" t="s">
        <v>14</v>
      </c>
      <c r="H15" s="510"/>
      <c r="I15" s="510"/>
      <c r="J15" s="510"/>
      <c r="K15" s="510"/>
      <c r="L15" s="510"/>
      <c r="M15" s="510"/>
      <c r="N15" s="510"/>
      <c r="O15" s="511"/>
      <c r="P15" s="1"/>
      <c r="Q15" s="2"/>
    </row>
    <row r="16" spans="1:25" ht="23.25" customHeight="1" thickBot="1" x14ac:dyDescent="0.2">
      <c r="A16" s="464"/>
      <c r="B16" s="460" t="s">
        <v>170</v>
      </c>
      <c r="C16" s="461"/>
      <c r="D16" s="140" t="s">
        <v>174</v>
      </c>
      <c r="E16" s="483" t="s">
        <v>16</v>
      </c>
      <c r="F16" s="484"/>
      <c r="G16" s="484"/>
      <c r="H16" s="484"/>
      <c r="I16" s="484"/>
      <c r="J16" s="484"/>
      <c r="K16" s="484"/>
      <c r="L16" s="484"/>
      <c r="M16" s="485"/>
      <c r="N16" s="486"/>
      <c r="O16" s="487"/>
      <c r="P16" s="1"/>
      <c r="Q16" s="2"/>
    </row>
    <row r="17" spans="1:23" ht="27" customHeight="1" thickBot="1" x14ac:dyDescent="0.2">
      <c r="A17" s="488" t="s">
        <v>305</v>
      </c>
      <c r="B17" s="489"/>
      <c r="C17" s="490"/>
      <c r="D17" s="240" t="s">
        <v>320</v>
      </c>
      <c r="E17" s="494" t="s">
        <v>177</v>
      </c>
      <c r="F17" s="495"/>
      <c r="G17" s="496"/>
      <c r="H17" s="497" t="s">
        <v>322</v>
      </c>
      <c r="I17" s="498"/>
      <c r="J17" s="499"/>
      <c r="K17" s="500"/>
      <c r="L17" s="501"/>
      <c r="M17" s="501"/>
      <c r="N17" s="501"/>
      <c r="O17" s="502"/>
      <c r="P17" s="1"/>
      <c r="Q17" s="2"/>
    </row>
    <row r="18" spans="1:23" ht="27" customHeight="1" thickBot="1" x14ac:dyDescent="0.2">
      <c r="A18" s="491"/>
      <c r="B18" s="492"/>
      <c r="C18" s="493"/>
      <c r="D18" s="241" t="s">
        <v>321</v>
      </c>
      <c r="E18" s="503"/>
      <c r="F18" s="504"/>
      <c r="G18" s="504"/>
      <c r="H18" s="504"/>
      <c r="I18" s="504"/>
      <c r="J18" s="504"/>
      <c r="K18" s="504"/>
      <c r="L18" s="504"/>
      <c r="M18" s="504"/>
      <c r="N18" s="504"/>
      <c r="O18" s="505"/>
      <c r="P18" s="1"/>
      <c r="Q18" s="2"/>
    </row>
    <row r="19" spans="1:23" ht="38.25" customHeight="1" thickBot="1" x14ac:dyDescent="0.2">
      <c r="A19" s="488" t="s">
        <v>257</v>
      </c>
      <c r="B19" s="489"/>
      <c r="C19" s="490"/>
      <c r="D19" s="553" t="s">
        <v>251</v>
      </c>
      <c r="E19" s="554"/>
      <c r="F19" s="554"/>
      <c r="G19" s="554"/>
      <c r="H19" s="555"/>
      <c r="I19" s="555"/>
      <c r="J19" s="555"/>
      <c r="K19" s="556"/>
      <c r="L19" s="466" t="s">
        <v>183</v>
      </c>
      <c r="M19" s="467"/>
      <c r="N19" s="467"/>
      <c r="O19" s="468"/>
      <c r="P19" s="1"/>
      <c r="Q19" s="2"/>
    </row>
    <row r="20" spans="1:23" ht="36.75" customHeight="1" thickBot="1" x14ac:dyDescent="0.2">
      <c r="A20" s="550" t="s">
        <v>258</v>
      </c>
      <c r="B20" s="551"/>
      <c r="C20" s="552"/>
      <c r="D20" s="110" t="s">
        <v>21</v>
      </c>
      <c r="E20" s="466" t="s">
        <v>158</v>
      </c>
      <c r="F20" s="467"/>
      <c r="G20" s="468"/>
      <c r="H20" s="557" t="s">
        <v>22</v>
      </c>
      <c r="I20" s="558"/>
      <c r="J20" s="558"/>
      <c r="K20" s="558"/>
      <c r="L20" s="559"/>
      <c r="M20" s="560"/>
      <c r="N20" s="561"/>
      <c r="O20" s="562"/>
      <c r="P20" s="1"/>
      <c r="Q20" s="2"/>
    </row>
    <row r="21" spans="1:23" ht="72.75" customHeight="1" thickBot="1" x14ac:dyDescent="0.2">
      <c r="A21" s="550" t="s">
        <v>259</v>
      </c>
      <c r="B21" s="551"/>
      <c r="C21" s="552"/>
      <c r="D21" s="111" t="s">
        <v>114</v>
      </c>
      <c r="E21" s="466" t="s">
        <v>177</v>
      </c>
      <c r="F21" s="467"/>
      <c r="G21" s="468"/>
      <c r="H21" s="169"/>
      <c r="I21" s="170"/>
      <c r="J21" s="170"/>
      <c r="K21" s="170"/>
      <c r="L21" s="170"/>
      <c r="M21" s="171"/>
      <c r="N21" s="171"/>
      <c r="O21" s="172"/>
      <c r="P21" s="1"/>
      <c r="Q21" s="2"/>
    </row>
    <row r="22" spans="1:23" ht="18" hidden="1" customHeight="1" outlineLevel="1" thickBot="1" x14ac:dyDescent="0.2">
      <c r="A22" s="512" t="s">
        <v>123</v>
      </c>
      <c r="B22" s="513"/>
      <c r="C22" s="514"/>
      <c r="D22" s="127" t="s">
        <v>91</v>
      </c>
      <c r="E22" s="466"/>
      <c r="F22" s="518"/>
      <c r="G22" s="519"/>
      <c r="H22" s="169"/>
      <c r="I22" s="173"/>
      <c r="J22" s="173"/>
      <c r="K22" s="174"/>
      <c r="L22" s="175"/>
      <c r="M22" s="175"/>
      <c r="N22" s="175"/>
      <c r="O22" s="176"/>
      <c r="P22" s="1"/>
      <c r="Q22" s="1"/>
    </row>
    <row r="23" spans="1:23" ht="18" hidden="1" customHeight="1" outlineLevel="1" thickBot="1" x14ac:dyDescent="0.2">
      <c r="A23" s="515"/>
      <c r="B23" s="516"/>
      <c r="C23" s="517"/>
      <c r="D23" s="131" t="s">
        <v>143</v>
      </c>
      <c r="E23" s="520"/>
      <c r="F23" s="521"/>
      <c r="G23" s="522"/>
      <c r="H23" s="523" t="s">
        <v>124</v>
      </c>
      <c r="I23" s="524"/>
      <c r="J23" s="525"/>
      <c r="K23" s="526"/>
      <c r="L23" s="527"/>
      <c r="M23" s="527"/>
      <c r="N23" s="527"/>
      <c r="O23" s="528"/>
      <c r="P23" s="1"/>
      <c r="Q23" s="1"/>
    </row>
    <row r="24" spans="1:23" s="18" customFormat="1" ht="18" hidden="1" customHeight="1" outlineLevel="1" thickBot="1" x14ac:dyDescent="0.2">
      <c r="A24" s="547" t="s">
        <v>152</v>
      </c>
      <c r="B24" s="548"/>
      <c r="C24" s="549"/>
      <c r="D24" s="135"/>
      <c r="E24" s="177"/>
      <c r="F24" s="178"/>
      <c r="G24" s="179"/>
      <c r="H24" s="180"/>
      <c r="I24" s="181"/>
      <c r="J24" s="181"/>
      <c r="K24" s="182"/>
      <c r="L24" s="183"/>
      <c r="M24" s="183"/>
      <c r="N24" s="183"/>
      <c r="O24" s="184"/>
      <c r="P24" s="192"/>
      <c r="Q24" s="16"/>
      <c r="S24" s="141"/>
      <c r="T24" s="141"/>
      <c r="U24" s="141"/>
      <c r="V24" s="141"/>
      <c r="W24" s="141"/>
    </row>
    <row r="25" spans="1:23" s="18" customFormat="1" ht="18" hidden="1" customHeight="1" outlineLevel="1" thickBot="1" x14ac:dyDescent="0.2">
      <c r="A25" s="535" t="s">
        <v>125</v>
      </c>
      <c r="B25" s="536"/>
      <c r="C25" s="537"/>
      <c r="D25" s="22" t="s">
        <v>31</v>
      </c>
      <c r="E25" s="541"/>
      <c r="F25" s="542"/>
      <c r="G25" s="543"/>
      <c r="H25" s="544" t="s">
        <v>32</v>
      </c>
      <c r="I25" s="545"/>
      <c r="J25" s="546"/>
      <c r="K25" s="500"/>
      <c r="L25" s="501"/>
      <c r="M25" s="501"/>
      <c r="N25" s="501"/>
      <c r="O25" s="502"/>
      <c r="P25" s="192"/>
      <c r="Q25" s="16"/>
      <c r="S25" s="141"/>
      <c r="T25" s="141"/>
      <c r="U25" s="141"/>
      <c r="V25" s="141"/>
      <c r="W25" s="141"/>
    </row>
    <row r="26" spans="1:23" ht="18" hidden="1" customHeight="1" outlineLevel="1" thickBot="1" x14ac:dyDescent="0.2">
      <c r="A26" s="538"/>
      <c r="B26" s="539"/>
      <c r="C26" s="540"/>
      <c r="D26" s="132" t="s">
        <v>33</v>
      </c>
      <c r="E26" s="574"/>
      <c r="F26" s="575"/>
      <c r="G26" s="575"/>
      <c r="H26" s="575"/>
      <c r="I26" s="575"/>
      <c r="J26" s="575"/>
      <c r="K26" s="575"/>
      <c r="L26" s="575"/>
      <c r="M26" s="575"/>
      <c r="N26" s="575"/>
      <c r="O26" s="576"/>
      <c r="P26" s="1"/>
      <c r="Q26" s="1"/>
    </row>
    <row r="27" spans="1:23" ht="18" hidden="1" customHeight="1" outlineLevel="1" thickBot="1" x14ac:dyDescent="0.2">
      <c r="A27" s="488" t="s">
        <v>126</v>
      </c>
      <c r="B27" s="489"/>
      <c r="C27" s="577"/>
      <c r="D27" s="127" t="s">
        <v>34</v>
      </c>
      <c r="E27" s="466"/>
      <c r="F27" s="467"/>
      <c r="G27" s="468"/>
      <c r="H27" s="586" t="s">
        <v>109</v>
      </c>
      <c r="I27" s="587"/>
      <c r="J27" s="587"/>
      <c r="K27" s="587"/>
      <c r="L27" s="587"/>
      <c r="M27" s="587"/>
      <c r="N27" s="587"/>
      <c r="O27" s="588"/>
      <c r="P27" s="1"/>
      <c r="Q27" s="1"/>
    </row>
    <row r="28" spans="1:23" ht="18" hidden="1" customHeight="1" outlineLevel="1" thickBot="1" x14ac:dyDescent="0.2">
      <c r="A28" s="578"/>
      <c r="B28" s="579"/>
      <c r="C28" s="580"/>
      <c r="D28" s="112" t="s">
        <v>35</v>
      </c>
      <c r="E28" s="529"/>
      <c r="F28" s="530"/>
      <c r="G28" s="531"/>
      <c r="H28" s="532"/>
      <c r="I28" s="532"/>
      <c r="J28" s="532"/>
      <c r="K28" s="532"/>
      <c r="L28" s="532"/>
      <c r="M28" s="532"/>
      <c r="N28" s="532"/>
      <c r="O28" s="533"/>
      <c r="P28" s="1"/>
      <c r="Q28" s="1"/>
    </row>
    <row r="29" spans="1:23" ht="18" hidden="1" customHeight="1" outlineLevel="1" thickBot="1" x14ac:dyDescent="0.2">
      <c r="A29" s="578"/>
      <c r="B29" s="579"/>
      <c r="C29" s="580"/>
      <c r="D29" s="116"/>
      <c r="E29" s="155"/>
      <c r="F29" s="156"/>
      <c r="G29" s="534"/>
      <c r="H29" s="532"/>
      <c r="I29" s="532"/>
      <c r="J29" s="532"/>
      <c r="K29" s="532"/>
      <c r="L29" s="532"/>
      <c r="M29" s="532"/>
      <c r="N29" s="532"/>
      <c r="O29" s="533"/>
      <c r="P29" s="1"/>
      <c r="Q29" s="1"/>
    </row>
    <row r="30" spans="1:23" ht="18" hidden="1" customHeight="1" outlineLevel="1" thickBot="1" x14ac:dyDescent="0.2">
      <c r="A30" s="581"/>
      <c r="B30" s="582"/>
      <c r="C30" s="580"/>
      <c r="D30" s="117" t="s">
        <v>36</v>
      </c>
      <c r="E30" s="529"/>
      <c r="F30" s="530"/>
      <c r="G30" s="531"/>
      <c r="H30" s="532"/>
      <c r="I30" s="532"/>
      <c r="J30" s="532"/>
      <c r="K30" s="532"/>
      <c r="L30" s="532"/>
      <c r="M30" s="532"/>
      <c r="N30" s="532"/>
      <c r="O30" s="533"/>
      <c r="P30" s="1"/>
      <c r="Q30" s="1"/>
    </row>
    <row r="31" spans="1:23" ht="18" hidden="1" customHeight="1" outlineLevel="1" thickBot="1" x14ac:dyDescent="0.2">
      <c r="A31" s="583"/>
      <c r="B31" s="584"/>
      <c r="C31" s="585"/>
      <c r="D31" s="113"/>
      <c r="E31" s="155"/>
      <c r="F31" s="156"/>
      <c r="G31" s="534"/>
      <c r="H31" s="532"/>
      <c r="I31" s="532"/>
      <c r="J31" s="532"/>
      <c r="K31" s="532"/>
      <c r="L31" s="532"/>
      <c r="M31" s="532"/>
      <c r="N31" s="532"/>
      <c r="O31" s="533"/>
      <c r="P31" s="1"/>
      <c r="Q31" s="1"/>
    </row>
    <row r="32" spans="1:23" ht="18" hidden="1" customHeight="1" outlineLevel="1" thickBot="1" x14ac:dyDescent="0.2">
      <c r="A32" s="488" t="s">
        <v>127</v>
      </c>
      <c r="B32" s="489"/>
      <c r="C32" s="490"/>
      <c r="D32" s="7" t="s">
        <v>37</v>
      </c>
      <c r="E32" s="466"/>
      <c r="F32" s="467"/>
      <c r="G32" s="468"/>
      <c r="H32" s="586" t="s">
        <v>38</v>
      </c>
      <c r="I32" s="587"/>
      <c r="J32" s="587"/>
      <c r="K32" s="587"/>
      <c r="L32" s="587"/>
      <c r="M32" s="587"/>
      <c r="N32" s="587"/>
      <c r="O32" s="588"/>
      <c r="P32" s="1"/>
      <c r="Q32" s="1"/>
    </row>
    <row r="33" spans="1:23" ht="18" hidden="1" customHeight="1" outlineLevel="1" thickBot="1" x14ac:dyDescent="0.2">
      <c r="A33" s="578"/>
      <c r="B33" s="579"/>
      <c r="C33" s="643"/>
      <c r="D33" s="185" t="s">
        <v>130</v>
      </c>
      <c r="E33" s="454"/>
      <c r="F33" s="455"/>
      <c r="G33" s="455"/>
      <c r="H33" s="455"/>
      <c r="I33" s="455"/>
      <c r="J33" s="455"/>
      <c r="K33" s="455"/>
      <c r="L33" s="455"/>
      <c r="M33" s="455"/>
      <c r="N33" s="455"/>
      <c r="O33" s="456"/>
      <c r="P33" s="1"/>
      <c r="Q33" s="1"/>
    </row>
    <row r="34" spans="1:23" ht="18" hidden="1" customHeight="1" outlineLevel="1" thickBot="1" x14ac:dyDescent="0.2">
      <c r="A34" s="578"/>
      <c r="B34" s="579"/>
      <c r="C34" s="643"/>
      <c r="D34" s="116" t="s">
        <v>107</v>
      </c>
      <c r="E34" s="454"/>
      <c r="F34" s="455"/>
      <c r="G34" s="455"/>
      <c r="H34" s="455"/>
      <c r="I34" s="455"/>
      <c r="J34" s="455"/>
      <c r="K34" s="455"/>
      <c r="L34" s="455"/>
      <c r="M34" s="455"/>
      <c r="N34" s="455"/>
      <c r="O34" s="456"/>
      <c r="P34" s="1"/>
      <c r="Q34" s="1"/>
    </row>
    <row r="35" spans="1:23" ht="18" hidden="1" customHeight="1" outlineLevel="1" thickBot="1" x14ac:dyDescent="0.2">
      <c r="A35" s="578"/>
      <c r="B35" s="579"/>
      <c r="C35" s="643"/>
      <c r="D35" s="118" t="s">
        <v>88</v>
      </c>
      <c r="E35" s="454"/>
      <c r="F35" s="455"/>
      <c r="G35" s="455"/>
      <c r="H35" s="455"/>
      <c r="I35" s="455"/>
      <c r="J35" s="455"/>
      <c r="K35" s="455"/>
      <c r="L35" s="455"/>
      <c r="M35" s="455"/>
      <c r="N35" s="455"/>
      <c r="O35" s="456"/>
      <c r="P35" s="1"/>
      <c r="Q35" s="1"/>
    </row>
    <row r="36" spans="1:23" ht="18" hidden="1" customHeight="1" outlineLevel="1" thickBot="1" x14ac:dyDescent="0.2">
      <c r="A36" s="578"/>
      <c r="B36" s="579"/>
      <c r="C36" s="643"/>
      <c r="D36" s="23" t="s">
        <v>89</v>
      </c>
      <c r="E36" s="454"/>
      <c r="F36" s="455"/>
      <c r="G36" s="455"/>
      <c r="H36" s="455"/>
      <c r="I36" s="455"/>
      <c r="J36" s="455"/>
      <c r="K36" s="455"/>
      <c r="L36" s="455"/>
      <c r="M36" s="455"/>
      <c r="N36" s="455"/>
      <c r="O36" s="456"/>
      <c r="P36" s="1"/>
      <c r="Q36" s="1"/>
    </row>
    <row r="37" spans="1:23" ht="18" hidden="1" customHeight="1" outlineLevel="1" thickBot="1" x14ac:dyDescent="0.2">
      <c r="A37" s="644"/>
      <c r="B37" s="645"/>
      <c r="C37" s="646"/>
      <c r="D37" s="7" t="s">
        <v>34</v>
      </c>
      <c r="E37" s="466"/>
      <c r="F37" s="467"/>
      <c r="G37" s="468"/>
      <c r="H37" s="114"/>
      <c r="I37" s="114"/>
      <c r="J37" s="114"/>
      <c r="K37" s="114"/>
      <c r="L37" s="114"/>
      <c r="M37" s="114"/>
      <c r="N37" s="114"/>
      <c r="O37" s="115"/>
      <c r="P37" s="1"/>
      <c r="Q37" s="1"/>
    </row>
    <row r="38" spans="1:23" ht="18" hidden="1" customHeight="1" outlineLevel="1" thickBot="1" x14ac:dyDescent="0.2">
      <c r="A38" s="644"/>
      <c r="B38" s="645"/>
      <c r="C38" s="646"/>
      <c r="D38" s="186" t="s">
        <v>128</v>
      </c>
      <c r="E38" s="529"/>
      <c r="F38" s="530"/>
      <c r="G38" s="563"/>
      <c r="H38" s="564"/>
      <c r="I38" s="564"/>
      <c r="J38" s="564"/>
      <c r="K38" s="564"/>
      <c r="L38" s="564"/>
      <c r="M38" s="564"/>
      <c r="N38" s="564"/>
      <c r="O38" s="565"/>
      <c r="P38" s="1"/>
      <c r="Q38" s="1"/>
    </row>
    <row r="39" spans="1:23" ht="18" hidden="1" customHeight="1" outlineLevel="1" thickBot="1" x14ac:dyDescent="0.2">
      <c r="A39" s="623"/>
      <c r="B39" s="624"/>
      <c r="C39" s="625"/>
      <c r="D39" s="113"/>
      <c r="E39" s="529"/>
      <c r="F39" s="569"/>
      <c r="G39" s="566"/>
      <c r="H39" s="567"/>
      <c r="I39" s="567"/>
      <c r="J39" s="567"/>
      <c r="K39" s="567"/>
      <c r="L39" s="567"/>
      <c r="M39" s="567"/>
      <c r="N39" s="567"/>
      <c r="O39" s="568"/>
      <c r="P39" s="1"/>
      <c r="Q39" s="1"/>
    </row>
    <row r="40" spans="1:23" ht="18" hidden="1" customHeight="1" outlineLevel="1" thickBot="1" x14ac:dyDescent="0.2">
      <c r="A40" s="488" t="s">
        <v>129</v>
      </c>
      <c r="B40" s="489"/>
      <c r="C40" s="577"/>
      <c r="D40" s="127" t="s">
        <v>92</v>
      </c>
      <c r="E40" s="466"/>
      <c r="F40" s="467"/>
      <c r="G40" s="570"/>
      <c r="H40" s="571"/>
      <c r="I40" s="572"/>
      <c r="J40" s="572"/>
      <c r="K40" s="572"/>
      <c r="L40" s="572"/>
      <c r="M40" s="572"/>
      <c r="N40" s="572"/>
      <c r="O40" s="573"/>
      <c r="P40" s="1"/>
      <c r="Q40" s="1"/>
    </row>
    <row r="41" spans="1:23" ht="18" hidden="1" customHeight="1" outlineLevel="1" thickBot="1" x14ac:dyDescent="0.2">
      <c r="A41" s="578"/>
      <c r="B41" s="579"/>
      <c r="C41" s="580"/>
      <c r="D41" s="119" t="s">
        <v>131</v>
      </c>
      <c r="E41" s="454"/>
      <c r="F41" s="569"/>
      <c r="G41" s="569"/>
      <c r="H41" s="569"/>
      <c r="I41" s="569"/>
      <c r="J41" s="569"/>
      <c r="K41" s="569"/>
      <c r="L41" s="569"/>
      <c r="M41" s="569"/>
      <c r="N41" s="569"/>
      <c r="O41" s="589"/>
      <c r="P41" s="1"/>
      <c r="Q41" s="1"/>
    </row>
    <row r="42" spans="1:23" ht="18" hidden="1" customHeight="1" outlineLevel="1" thickBot="1" x14ac:dyDescent="0.2">
      <c r="A42" s="578"/>
      <c r="B42" s="579"/>
      <c r="C42" s="580"/>
      <c r="D42" s="121" t="s">
        <v>93</v>
      </c>
      <c r="E42" s="454"/>
      <c r="F42" s="569"/>
      <c r="G42" s="569"/>
      <c r="H42" s="569"/>
      <c r="I42" s="569"/>
      <c r="J42" s="569"/>
      <c r="K42" s="569"/>
      <c r="L42" s="569"/>
      <c r="M42" s="569"/>
      <c r="N42" s="569"/>
      <c r="O42" s="589"/>
      <c r="P42" s="1"/>
      <c r="Q42" s="1"/>
    </row>
    <row r="43" spans="1:23" ht="18" hidden="1" customHeight="1" outlineLevel="1" thickBot="1" x14ac:dyDescent="0.2">
      <c r="A43" s="581"/>
      <c r="B43" s="582"/>
      <c r="C43" s="580"/>
      <c r="D43" s="122" t="s">
        <v>132</v>
      </c>
      <c r="E43" s="454"/>
      <c r="F43" s="569"/>
      <c r="G43" s="569"/>
      <c r="H43" s="569"/>
      <c r="I43" s="569"/>
      <c r="J43" s="569"/>
      <c r="K43" s="569"/>
      <c r="L43" s="569"/>
      <c r="M43" s="569"/>
      <c r="N43" s="569"/>
      <c r="O43" s="589"/>
      <c r="P43" s="1"/>
      <c r="Q43" s="1"/>
    </row>
    <row r="44" spans="1:23" s="18" customFormat="1" ht="18" hidden="1" customHeight="1" outlineLevel="1" thickBot="1" x14ac:dyDescent="0.2">
      <c r="A44" s="583"/>
      <c r="B44" s="584"/>
      <c r="C44" s="585"/>
      <c r="D44" s="120" t="s">
        <v>94</v>
      </c>
      <c r="E44" s="454"/>
      <c r="F44" s="569"/>
      <c r="G44" s="569"/>
      <c r="H44" s="569"/>
      <c r="I44" s="569"/>
      <c r="J44" s="569"/>
      <c r="K44" s="569"/>
      <c r="L44" s="569"/>
      <c r="M44" s="569"/>
      <c r="N44" s="569"/>
      <c r="O44" s="569"/>
      <c r="P44" s="192"/>
      <c r="Q44" s="16"/>
      <c r="S44" s="141"/>
      <c r="T44" s="141"/>
      <c r="U44" s="141"/>
      <c r="V44" s="141"/>
      <c r="W44" s="141"/>
    </row>
    <row r="45" spans="1:23" s="18" customFormat="1" ht="18" hidden="1" customHeight="1" outlineLevel="1" thickBot="1" x14ac:dyDescent="0.2">
      <c r="A45" s="535" t="s">
        <v>133</v>
      </c>
      <c r="B45" s="536"/>
      <c r="C45" s="537"/>
      <c r="D45" s="22" t="s">
        <v>39</v>
      </c>
      <c r="E45" s="466"/>
      <c r="F45" s="467"/>
      <c r="G45" s="468"/>
      <c r="H45" s="635"/>
      <c r="I45" s="636"/>
      <c r="J45" s="636"/>
      <c r="K45" s="636"/>
      <c r="L45" s="636"/>
      <c r="M45" s="636"/>
      <c r="N45" s="636"/>
      <c r="O45" s="637"/>
      <c r="P45" s="192"/>
      <c r="Q45" s="16"/>
      <c r="S45" s="141"/>
      <c r="T45" s="141"/>
      <c r="U45" s="141"/>
      <c r="V45" s="141"/>
      <c r="W45" s="141"/>
    </row>
    <row r="46" spans="1:23" s="18" customFormat="1" ht="18" hidden="1" customHeight="1" outlineLevel="1" thickBot="1" x14ac:dyDescent="0.2">
      <c r="A46" s="620"/>
      <c r="B46" s="621"/>
      <c r="C46" s="622"/>
      <c r="D46" s="119"/>
      <c r="E46" s="529"/>
      <c r="F46" s="626"/>
      <c r="G46" s="627" t="s">
        <v>137</v>
      </c>
      <c r="H46" s="628"/>
      <c r="I46" s="454"/>
      <c r="J46" s="569"/>
      <c r="K46" s="569"/>
      <c r="L46" s="569"/>
      <c r="M46" s="569"/>
      <c r="N46" s="569"/>
      <c r="O46" s="589"/>
      <c r="P46" s="192"/>
      <c r="Q46" s="16"/>
      <c r="S46" s="141"/>
      <c r="T46" s="141"/>
      <c r="U46" s="141"/>
      <c r="V46" s="141"/>
      <c r="W46" s="141"/>
    </row>
    <row r="47" spans="1:23" s="18" customFormat="1" ht="18" hidden="1" customHeight="1" outlineLevel="1" thickBot="1" x14ac:dyDescent="0.2">
      <c r="A47" s="620"/>
      <c r="B47" s="621"/>
      <c r="C47" s="622"/>
      <c r="D47" s="123" t="s">
        <v>40</v>
      </c>
      <c r="E47" s="155"/>
      <c r="F47" s="156"/>
      <c r="G47" s="156"/>
      <c r="H47" s="156"/>
      <c r="I47" s="156"/>
      <c r="J47" s="156"/>
      <c r="K47" s="156"/>
      <c r="L47" s="156"/>
      <c r="M47" s="156"/>
      <c r="N47" s="156"/>
      <c r="O47" s="157"/>
      <c r="P47" s="192"/>
      <c r="Q47" s="16"/>
      <c r="S47" s="141"/>
      <c r="T47" s="141"/>
      <c r="U47" s="141"/>
      <c r="V47" s="141"/>
      <c r="W47" s="141"/>
    </row>
    <row r="48" spans="1:23" s="18" customFormat="1" ht="18" hidden="1" customHeight="1" outlineLevel="1" thickBot="1" x14ac:dyDescent="0.2">
      <c r="A48" s="620"/>
      <c r="B48" s="621"/>
      <c r="C48" s="622"/>
      <c r="D48" s="121" t="s">
        <v>135</v>
      </c>
      <c r="E48" s="155"/>
      <c r="F48" s="156"/>
      <c r="G48" s="156"/>
      <c r="H48" s="156"/>
      <c r="I48" s="156"/>
      <c r="J48" s="156"/>
      <c r="K48" s="156"/>
      <c r="L48" s="156"/>
      <c r="M48" s="156"/>
      <c r="N48" s="156"/>
      <c r="O48" s="157"/>
      <c r="P48" s="192"/>
      <c r="Q48" s="16"/>
      <c r="S48" s="141"/>
      <c r="T48" s="141"/>
      <c r="U48" s="141"/>
      <c r="V48" s="141"/>
      <c r="W48" s="141"/>
    </row>
    <row r="49" spans="1:23" s="18" customFormat="1" ht="18" hidden="1" customHeight="1" outlineLevel="1" thickBot="1" x14ac:dyDescent="0.2">
      <c r="A49" s="620"/>
      <c r="B49" s="621"/>
      <c r="C49" s="622"/>
      <c r="D49" s="122"/>
      <c r="E49" s="529"/>
      <c r="F49" s="626"/>
      <c r="G49" s="627" t="s">
        <v>138</v>
      </c>
      <c r="H49" s="628"/>
      <c r="I49" s="454"/>
      <c r="J49" s="569"/>
      <c r="K49" s="569"/>
      <c r="L49" s="569"/>
      <c r="M49" s="569"/>
      <c r="N49" s="569"/>
      <c r="O49" s="589"/>
      <c r="P49" s="192"/>
      <c r="Q49" s="16"/>
      <c r="S49" s="141"/>
      <c r="T49" s="141"/>
      <c r="U49" s="141"/>
      <c r="V49" s="141"/>
      <c r="W49" s="141"/>
    </row>
    <row r="50" spans="1:23" s="18" customFormat="1" ht="18" hidden="1" customHeight="1" outlineLevel="1" thickBot="1" x14ac:dyDescent="0.2">
      <c r="A50" s="620"/>
      <c r="B50" s="621"/>
      <c r="C50" s="622"/>
      <c r="D50" s="123" t="s">
        <v>41</v>
      </c>
      <c r="E50" s="454"/>
      <c r="F50" s="569"/>
      <c r="G50" s="569"/>
      <c r="H50" s="569"/>
      <c r="I50" s="569"/>
      <c r="J50" s="569"/>
      <c r="K50" s="569"/>
      <c r="L50" s="569"/>
      <c r="M50" s="569"/>
      <c r="N50" s="569"/>
      <c r="O50" s="589"/>
      <c r="P50" s="192"/>
      <c r="Q50" s="16"/>
      <c r="S50" s="141"/>
      <c r="T50" s="141"/>
      <c r="U50" s="141"/>
      <c r="V50" s="141"/>
      <c r="W50" s="141"/>
    </row>
    <row r="51" spans="1:23" s="18" customFormat="1" ht="18" hidden="1" customHeight="1" outlineLevel="1" thickBot="1" x14ac:dyDescent="0.2">
      <c r="A51" s="623"/>
      <c r="B51" s="624"/>
      <c r="C51" s="625"/>
      <c r="D51" s="120" t="s">
        <v>136</v>
      </c>
      <c r="E51" s="454"/>
      <c r="F51" s="569"/>
      <c r="G51" s="569"/>
      <c r="H51" s="569"/>
      <c r="I51" s="569"/>
      <c r="J51" s="569"/>
      <c r="K51" s="569"/>
      <c r="L51" s="569"/>
      <c r="M51" s="569"/>
      <c r="N51" s="569"/>
      <c r="O51" s="589"/>
      <c r="P51" s="192"/>
      <c r="Q51" s="16"/>
      <c r="S51" s="141"/>
      <c r="T51" s="141"/>
      <c r="U51" s="141"/>
      <c r="V51" s="141"/>
      <c r="W51" s="141"/>
    </row>
    <row r="52" spans="1:23" s="18" customFormat="1" ht="18" hidden="1" customHeight="1" outlineLevel="1" thickBot="1" x14ac:dyDescent="0.2">
      <c r="A52" s="629" t="s">
        <v>134</v>
      </c>
      <c r="B52" s="630"/>
      <c r="C52" s="631"/>
      <c r="D52" s="22" t="s">
        <v>67</v>
      </c>
      <c r="E52" s="466"/>
      <c r="F52" s="467"/>
      <c r="G52" s="468"/>
      <c r="H52" s="638"/>
      <c r="I52" s="639"/>
      <c r="J52" s="639"/>
      <c r="K52" s="639"/>
      <c r="L52" s="639"/>
      <c r="M52" s="639"/>
      <c r="N52" s="639"/>
      <c r="O52" s="640"/>
      <c r="P52" s="192"/>
      <c r="Q52" s="16"/>
      <c r="S52" s="141"/>
      <c r="T52" s="141"/>
      <c r="U52" s="141"/>
      <c r="V52" s="141"/>
      <c r="W52" s="141"/>
    </row>
    <row r="53" spans="1:23" s="18" customFormat="1" ht="18" hidden="1" customHeight="1" outlineLevel="1" thickBot="1" x14ac:dyDescent="0.2">
      <c r="A53" s="629"/>
      <c r="B53" s="630"/>
      <c r="C53" s="631"/>
      <c r="D53" s="119" t="s">
        <v>68</v>
      </c>
      <c r="E53" s="529"/>
      <c r="F53" s="530"/>
      <c r="G53" s="531"/>
      <c r="H53" s="532"/>
      <c r="I53" s="532"/>
      <c r="J53" s="532"/>
      <c r="K53" s="532"/>
      <c r="L53" s="532"/>
      <c r="M53" s="532"/>
      <c r="N53" s="532"/>
      <c r="O53" s="533"/>
      <c r="P53" s="192"/>
      <c r="Q53" s="16"/>
      <c r="S53" s="141"/>
      <c r="T53" s="141"/>
      <c r="U53" s="141"/>
      <c r="V53" s="141"/>
      <c r="W53" s="141"/>
    </row>
    <row r="54" spans="1:23" s="18" customFormat="1" ht="18" hidden="1" customHeight="1" outlineLevel="1" thickBot="1" x14ac:dyDescent="0.2">
      <c r="A54" s="629"/>
      <c r="B54" s="630"/>
      <c r="C54" s="631"/>
      <c r="D54" s="120"/>
      <c r="E54" s="155"/>
      <c r="F54" s="156"/>
      <c r="G54" s="534"/>
      <c r="H54" s="532"/>
      <c r="I54" s="532"/>
      <c r="J54" s="532"/>
      <c r="K54" s="532"/>
      <c r="L54" s="532"/>
      <c r="M54" s="532"/>
      <c r="N54" s="532"/>
      <c r="O54" s="533"/>
      <c r="P54" s="192"/>
      <c r="Q54" s="16"/>
      <c r="S54" s="141"/>
      <c r="T54" s="141"/>
      <c r="U54" s="141"/>
      <c r="V54" s="141"/>
      <c r="W54" s="141"/>
    </row>
    <row r="55" spans="1:23" s="18" customFormat="1" ht="18" hidden="1" customHeight="1" outlineLevel="1" thickBot="1" x14ac:dyDescent="0.2">
      <c r="A55" s="629"/>
      <c r="B55" s="630"/>
      <c r="C55" s="631"/>
      <c r="D55" s="119" t="s">
        <v>69</v>
      </c>
      <c r="E55" s="529"/>
      <c r="F55" s="530"/>
      <c r="G55" s="531"/>
      <c r="H55" s="532"/>
      <c r="I55" s="532"/>
      <c r="J55" s="532"/>
      <c r="K55" s="532"/>
      <c r="L55" s="532"/>
      <c r="M55" s="532"/>
      <c r="N55" s="532"/>
      <c r="O55" s="533"/>
      <c r="P55" s="192"/>
      <c r="Q55" s="16"/>
      <c r="S55" s="141"/>
      <c r="T55" s="141"/>
      <c r="U55" s="141"/>
      <c r="V55" s="141"/>
      <c r="W55" s="141"/>
    </row>
    <row r="56" spans="1:23" s="18" customFormat="1" ht="27" hidden="1" customHeight="1" outlineLevel="1" thickBot="1" x14ac:dyDescent="0.2">
      <c r="A56" s="632"/>
      <c r="B56" s="633"/>
      <c r="C56" s="634"/>
      <c r="D56" s="124"/>
      <c r="E56" s="125"/>
      <c r="F56" s="126"/>
      <c r="G56" s="534"/>
      <c r="H56" s="532"/>
      <c r="I56" s="532"/>
      <c r="J56" s="532"/>
      <c r="K56" s="532"/>
      <c r="L56" s="532"/>
      <c r="M56" s="532"/>
      <c r="N56" s="532"/>
      <c r="O56" s="533"/>
      <c r="P56" s="192"/>
      <c r="Q56" s="16"/>
      <c r="S56" s="141"/>
      <c r="T56" s="141"/>
      <c r="U56" s="141"/>
      <c r="V56" s="141"/>
      <c r="W56" s="141"/>
    </row>
    <row r="57" spans="1:23" s="18" customFormat="1" ht="18" hidden="1" customHeight="1" outlineLevel="1" thickBot="1" x14ac:dyDescent="0.2">
      <c r="A57" s="660" t="s">
        <v>139</v>
      </c>
      <c r="B57" s="661"/>
      <c r="C57" s="661"/>
      <c r="D57" s="22" t="s">
        <v>39</v>
      </c>
      <c r="E57" s="466"/>
      <c r="F57" s="467"/>
      <c r="G57" s="619"/>
      <c r="H57" s="187"/>
      <c r="I57" s="187"/>
      <c r="J57" s="188"/>
      <c r="K57" s="188"/>
      <c r="L57" s="188"/>
      <c r="M57" s="188"/>
      <c r="N57" s="188"/>
      <c r="O57" s="189"/>
      <c r="P57" s="16"/>
      <c r="Q57" s="16"/>
      <c r="S57" s="141"/>
      <c r="T57" s="141"/>
      <c r="U57" s="141"/>
      <c r="V57" s="141"/>
      <c r="W57" s="141"/>
    </row>
    <row r="58" spans="1:23" s="18" customFormat="1" ht="18" hidden="1" customHeight="1" outlineLevel="1" thickBot="1" x14ac:dyDescent="0.2">
      <c r="A58" s="598" t="s">
        <v>115</v>
      </c>
      <c r="B58" s="599"/>
      <c r="C58" s="600"/>
      <c r="D58" s="604" t="s">
        <v>23</v>
      </c>
      <c r="E58" s="605"/>
      <c r="F58" s="606"/>
      <c r="G58" s="466"/>
      <c r="H58" s="467"/>
      <c r="I58" s="468"/>
      <c r="J58" s="15" t="s">
        <v>24</v>
      </c>
      <c r="K58" s="16"/>
      <c r="L58" s="16"/>
      <c r="M58" s="16"/>
      <c r="N58" s="16"/>
      <c r="O58" s="17"/>
      <c r="P58" s="16"/>
      <c r="Q58" s="16"/>
      <c r="S58" s="141"/>
      <c r="T58" s="141"/>
      <c r="U58" s="141"/>
      <c r="V58" s="141"/>
      <c r="W58" s="141"/>
    </row>
    <row r="59" spans="1:23" s="18" customFormat="1" ht="18" hidden="1" customHeight="1" outlineLevel="1" thickBot="1" x14ac:dyDescent="0.2">
      <c r="A59" s="601"/>
      <c r="B59" s="602"/>
      <c r="C59" s="603"/>
      <c r="D59" s="607" t="s">
        <v>25</v>
      </c>
      <c r="E59" s="608"/>
      <c r="F59" s="609"/>
      <c r="G59" s="610"/>
      <c r="H59" s="611"/>
      <c r="I59" s="612"/>
      <c r="J59" s="19" t="s">
        <v>26</v>
      </c>
      <c r="K59" s="19"/>
      <c r="L59" s="19"/>
      <c r="M59" s="19"/>
      <c r="N59" s="20"/>
      <c r="O59" s="21"/>
      <c r="P59" s="192"/>
      <c r="Q59" s="16"/>
      <c r="S59" s="141"/>
      <c r="T59" s="141"/>
      <c r="U59" s="141"/>
      <c r="V59" s="141"/>
      <c r="W59" s="141"/>
    </row>
    <row r="60" spans="1:23" ht="18" hidden="1" customHeight="1" outlineLevel="1" thickBot="1" x14ac:dyDescent="0.2">
      <c r="A60" s="601"/>
      <c r="B60" s="602"/>
      <c r="C60" s="603"/>
      <c r="D60" s="613" t="s">
        <v>27</v>
      </c>
      <c r="E60" s="614"/>
      <c r="F60" s="614"/>
      <c r="G60" s="614"/>
      <c r="H60" s="614"/>
      <c r="I60" s="614"/>
      <c r="J60" s="614"/>
      <c r="K60" s="614"/>
      <c r="L60" s="614"/>
      <c r="M60" s="615"/>
      <c r="N60" s="656"/>
      <c r="O60" s="657"/>
      <c r="P60" s="1"/>
      <c r="Q60" s="1"/>
    </row>
    <row r="61" spans="1:23" ht="18" hidden="1" customHeight="1" outlineLevel="1" thickBot="1" x14ac:dyDescent="0.2">
      <c r="A61" s="488" t="s">
        <v>140</v>
      </c>
      <c r="B61" s="489"/>
      <c r="C61" s="489"/>
      <c r="D61" s="658" t="s">
        <v>28</v>
      </c>
      <c r="E61" s="659"/>
      <c r="F61" s="592"/>
      <c r="G61" s="593"/>
      <c r="H61" s="594" t="s">
        <v>22</v>
      </c>
      <c r="I61" s="442"/>
      <c r="J61" s="442"/>
      <c r="K61" s="442"/>
      <c r="L61" s="442"/>
      <c r="M61" s="616"/>
      <c r="N61" s="617"/>
      <c r="O61" s="618"/>
      <c r="P61" s="1"/>
      <c r="Q61" s="1"/>
    </row>
    <row r="62" spans="1:23" ht="18" hidden="1" customHeight="1" outlineLevel="1" thickBot="1" x14ac:dyDescent="0.2">
      <c r="A62" s="578"/>
      <c r="B62" s="579"/>
      <c r="C62" s="579"/>
      <c r="D62" s="590" t="s">
        <v>29</v>
      </c>
      <c r="E62" s="591"/>
      <c r="F62" s="592"/>
      <c r="G62" s="593"/>
      <c r="H62" s="594" t="s">
        <v>22</v>
      </c>
      <c r="I62" s="442"/>
      <c r="J62" s="442"/>
      <c r="K62" s="442"/>
      <c r="L62" s="442"/>
      <c r="M62" s="595"/>
      <c r="N62" s="596"/>
      <c r="O62" s="597"/>
      <c r="P62" s="1"/>
      <c r="Q62" s="1"/>
    </row>
    <row r="63" spans="1:23" s="18" customFormat="1" ht="18" hidden="1" customHeight="1" outlineLevel="1" thickBot="1" x14ac:dyDescent="0.2">
      <c r="A63" s="491"/>
      <c r="B63" s="492"/>
      <c r="C63" s="492"/>
      <c r="D63" s="647" t="s">
        <v>30</v>
      </c>
      <c r="E63" s="648"/>
      <c r="F63" s="592"/>
      <c r="G63" s="593"/>
      <c r="H63" s="85"/>
      <c r="I63" s="84"/>
      <c r="J63" s="84"/>
      <c r="K63" s="2"/>
      <c r="L63" s="2"/>
      <c r="M63" s="2"/>
      <c r="N63" s="190"/>
      <c r="O63" s="191"/>
      <c r="P63" s="192"/>
      <c r="Q63" s="16"/>
      <c r="S63" s="141"/>
      <c r="T63" s="141"/>
      <c r="U63" s="141"/>
      <c r="V63" s="141"/>
      <c r="W63" s="141"/>
    </row>
    <row r="64" spans="1:23" s="18" customFormat="1" ht="18" hidden="1" customHeight="1" outlineLevel="1" thickBot="1" x14ac:dyDescent="0.2">
      <c r="A64" s="649" t="s">
        <v>116</v>
      </c>
      <c r="B64" s="551"/>
      <c r="C64" s="552"/>
      <c r="D64" s="22" t="s">
        <v>91</v>
      </c>
      <c r="E64" s="650"/>
      <c r="F64" s="651"/>
      <c r="G64" s="652"/>
      <c r="H64" s="653"/>
      <c r="I64" s="654"/>
      <c r="J64" s="654"/>
      <c r="K64" s="654"/>
      <c r="L64" s="654"/>
      <c r="M64" s="654"/>
      <c r="N64" s="654"/>
      <c r="O64" s="655"/>
      <c r="P64" s="192"/>
      <c r="Q64" s="16"/>
      <c r="S64" s="141"/>
      <c r="T64" s="141"/>
      <c r="U64" s="141"/>
      <c r="V64" s="141"/>
      <c r="W64" s="141"/>
    </row>
    <row r="65" spans="1:23" s="28" customFormat="1" ht="6.75" customHeight="1" collapsed="1" thickBot="1" x14ac:dyDescent="0.2">
      <c r="A65" s="160"/>
      <c r="B65" s="160"/>
      <c r="C65" s="160"/>
      <c r="D65" s="24"/>
      <c r="E65" s="25"/>
      <c r="F65" s="25"/>
      <c r="G65" s="25"/>
      <c r="H65" s="25"/>
      <c r="I65" s="25"/>
      <c r="J65" s="25"/>
      <c r="K65" s="25"/>
      <c r="L65" s="25"/>
      <c r="M65" s="25"/>
      <c r="N65" s="25"/>
      <c r="O65" s="25"/>
      <c r="P65" s="193"/>
      <c r="Q65" s="193"/>
      <c r="S65" s="142"/>
      <c r="T65" s="142"/>
      <c r="U65" s="142"/>
      <c r="V65" s="142"/>
      <c r="W65" s="142"/>
    </row>
    <row r="66" spans="1:23" s="28" customFormat="1" ht="14.25" customHeight="1" thickBot="1" x14ac:dyDescent="0.2">
      <c r="A66" s="26" t="s">
        <v>42</v>
      </c>
      <c r="B66" s="27"/>
      <c r="C66" s="28" t="s">
        <v>43</v>
      </c>
      <c r="F66" s="29"/>
      <c r="P66" s="193"/>
      <c r="Q66" s="193"/>
      <c r="S66" s="142"/>
      <c r="T66" s="142"/>
      <c r="U66" s="142"/>
      <c r="V66" s="142"/>
      <c r="W66" s="142"/>
    </row>
    <row r="67" spans="1:23" s="28" customFormat="1" ht="14.25" customHeight="1" thickBot="1" x14ac:dyDescent="0.2">
      <c r="A67" s="26"/>
      <c r="B67" s="30"/>
      <c r="C67" s="28" t="s">
        <v>44</v>
      </c>
      <c r="F67" s="29"/>
      <c r="P67" s="193"/>
      <c r="Q67" s="193"/>
      <c r="S67" s="142"/>
      <c r="T67" s="142"/>
      <c r="U67" s="142"/>
      <c r="V67" s="142"/>
      <c r="W67" s="142"/>
    </row>
    <row r="68" spans="1:23" s="28" customFormat="1" ht="14.25" customHeight="1" x14ac:dyDescent="0.15">
      <c r="A68" s="31" t="s">
        <v>45</v>
      </c>
      <c r="B68" s="28" t="s">
        <v>46</v>
      </c>
      <c r="P68" s="193"/>
      <c r="Q68" s="193"/>
      <c r="S68" s="142"/>
      <c r="T68" s="142"/>
      <c r="U68" s="142"/>
      <c r="V68" s="142"/>
      <c r="W68" s="142"/>
    </row>
    <row r="69" spans="1:23" ht="14.25" customHeight="1" x14ac:dyDescent="0.15">
      <c r="A69" s="31" t="s">
        <v>47</v>
      </c>
      <c r="B69" s="239" t="s">
        <v>304</v>
      </c>
      <c r="C69" s="28"/>
      <c r="D69" s="28"/>
      <c r="E69" s="28"/>
      <c r="F69" s="28"/>
      <c r="G69" s="28"/>
      <c r="H69" s="28"/>
      <c r="I69" s="28"/>
      <c r="J69" s="28"/>
      <c r="K69" s="28"/>
      <c r="L69" s="28"/>
      <c r="M69" s="28"/>
      <c r="N69" s="28"/>
      <c r="O69" s="28"/>
      <c r="P69" s="1"/>
      <c r="Q69" s="1"/>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641" t="s">
        <v>147</v>
      </c>
      <c r="B79" s="642"/>
      <c r="C79" s="642"/>
      <c r="D79" s="642"/>
      <c r="E79" s="642"/>
      <c r="F79" s="642"/>
      <c r="G79" s="642"/>
      <c r="H79" s="642"/>
      <c r="I79" s="642"/>
      <c r="J79" s="642"/>
      <c r="K79" s="642"/>
      <c r="L79" s="642"/>
      <c r="M79" s="642"/>
      <c r="N79" s="642"/>
      <c r="O79" s="642"/>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641" t="s">
        <v>148</v>
      </c>
      <c r="B89" s="642"/>
      <c r="C89" s="642"/>
      <c r="D89" s="642"/>
      <c r="E89" s="642"/>
      <c r="F89" s="642"/>
      <c r="G89" s="642"/>
      <c r="H89" s="642"/>
      <c r="I89" s="642"/>
      <c r="J89" s="642"/>
      <c r="K89" s="642"/>
      <c r="L89" s="642"/>
      <c r="M89" s="642"/>
      <c r="N89" s="642"/>
      <c r="O89" s="642"/>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641" t="s">
        <v>149</v>
      </c>
      <c r="B99" s="642"/>
      <c r="C99" s="642"/>
      <c r="D99" s="642"/>
      <c r="E99" s="642"/>
      <c r="F99" s="642"/>
      <c r="G99" s="642"/>
      <c r="H99" s="642"/>
      <c r="I99" s="642"/>
      <c r="J99" s="642"/>
      <c r="K99" s="642"/>
      <c r="L99" s="642"/>
      <c r="M99" s="642"/>
      <c r="N99" s="642"/>
      <c r="O99" s="642"/>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641" t="s">
        <v>150</v>
      </c>
      <c r="B109" s="642"/>
      <c r="C109" s="642"/>
      <c r="D109" s="642"/>
      <c r="E109" s="642"/>
      <c r="F109" s="642"/>
      <c r="G109" s="642"/>
      <c r="H109" s="642"/>
      <c r="I109" s="642"/>
      <c r="J109" s="642"/>
      <c r="K109" s="642"/>
      <c r="L109" s="642"/>
      <c r="M109" s="642"/>
      <c r="N109" s="642"/>
      <c r="O109" s="642"/>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641" t="s">
        <v>151</v>
      </c>
      <c r="B119" s="642"/>
      <c r="C119" s="642"/>
      <c r="D119" s="642"/>
      <c r="E119" s="642"/>
      <c r="F119" s="642"/>
      <c r="G119" s="642"/>
      <c r="H119" s="642"/>
      <c r="I119" s="642"/>
      <c r="J119" s="642"/>
      <c r="K119" s="642"/>
      <c r="L119" s="642"/>
      <c r="M119" s="642"/>
      <c r="N119" s="642"/>
      <c r="O119" s="642"/>
    </row>
  </sheetData>
  <sheetProtection sheet="1" objects="1" scenarios="1" selectLockedCells="1"/>
  <mergeCells count="127">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D62:E62"/>
    <mergeCell ref="F62:G62"/>
    <mergeCell ref="H62:L62"/>
    <mergeCell ref="M62:O62"/>
    <mergeCell ref="A58:C60"/>
    <mergeCell ref="D58:F58"/>
    <mergeCell ref="G58:I58"/>
    <mergeCell ref="D59:F59"/>
    <mergeCell ref="G59:I59"/>
    <mergeCell ref="D60:M60"/>
    <mergeCell ref="H61:L61"/>
    <mergeCell ref="M61:O61"/>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A21:C21"/>
    <mergeCell ref="E21:G21"/>
    <mergeCell ref="A19:C19"/>
    <mergeCell ref="D19:K19"/>
    <mergeCell ref="L19:O19"/>
    <mergeCell ref="A20:C20"/>
    <mergeCell ref="E20:G20"/>
    <mergeCell ref="H20:L20"/>
    <mergeCell ref="M20:O20"/>
    <mergeCell ref="A22:C23"/>
    <mergeCell ref="E22:G22"/>
    <mergeCell ref="E23:G23"/>
    <mergeCell ref="H23:J23"/>
    <mergeCell ref="K23:O23"/>
    <mergeCell ref="E30:F30"/>
    <mergeCell ref="G30:O31"/>
    <mergeCell ref="A25:C26"/>
    <mergeCell ref="E25:G25"/>
    <mergeCell ref="H25:J25"/>
    <mergeCell ref="K25:O25"/>
    <mergeCell ref="A24:C24"/>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E6" sqref="E6:F6"/>
    </sheetView>
  </sheetViews>
  <sheetFormatPr defaultRowHeight="12" outlineLevelCol="1" x14ac:dyDescent="0.15"/>
  <cols>
    <col min="1" max="1" width="4" style="34" customWidth="1"/>
    <col min="2" max="2" width="4.125" style="34" customWidth="1"/>
    <col min="3" max="3" width="21.75" style="34" customWidth="1"/>
    <col min="4" max="4" width="15.125" style="34" customWidth="1"/>
    <col min="5" max="5" width="14.25" style="34" customWidth="1"/>
    <col min="6" max="6" width="10.625" style="50" customWidth="1"/>
    <col min="7" max="12" width="2.875" style="34" customWidth="1"/>
    <col min="13" max="13" width="4.625" style="34" customWidth="1"/>
    <col min="14" max="14" width="2.125" style="34" customWidth="1"/>
    <col min="15" max="15" width="3.125" style="34" customWidth="1"/>
    <col min="16" max="16" width="9.125" style="34" customWidth="1"/>
    <col min="17" max="17" width="9.125" style="34" hidden="1" customWidth="1" outlineLevel="1"/>
    <col min="18" max="18" width="9.125" style="34" customWidth="1" collapsed="1"/>
    <col min="19" max="22" width="9.125" style="34" customWidth="1"/>
    <col min="23" max="16384" width="9" style="34"/>
  </cols>
  <sheetData>
    <row r="1" spans="1:17" ht="12.75" thickBot="1" x14ac:dyDescent="0.2">
      <c r="A1" s="32" t="s">
        <v>316</v>
      </c>
      <c r="B1" s="32"/>
      <c r="C1" s="32"/>
      <c r="D1" s="32"/>
      <c r="E1" s="32"/>
      <c r="F1" s="130"/>
      <c r="G1" s="32"/>
      <c r="H1" s="32"/>
      <c r="I1" s="32"/>
      <c r="J1" s="32"/>
      <c r="K1" s="32"/>
      <c r="L1" s="32"/>
      <c r="M1" s="33"/>
      <c r="N1" s="32"/>
      <c r="O1" s="32"/>
    </row>
    <row r="2" spans="1:17" ht="14.25" thickBot="1" x14ac:dyDescent="0.2">
      <c r="A2" s="32"/>
      <c r="B2" s="32"/>
      <c r="C2" s="32"/>
      <c r="D2" s="32"/>
      <c r="F2" s="35" t="s">
        <v>0</v>
      </c>
      <c r="G2" s="732" t="str">
        <f>'様式-共1-Ⅰ(プラント)'!$G$2</f>
        <v>17081002</v>
      </c>
      <c r="H2" s="733"/>
      <c r="I2" s="733"/>
      <c r="J2" s="733"/>
      <c r="K2" s="733"/>
      <c r="L2" s="734"/>
      <c r="M2" s="36"/>
      <c r="N2" s="32"/>
      <c r="O2" s="32"/>
    </row>
    <row r="3" spans="1:17" ht="42" customHeight="1" thickBot="1" x14ac:dyDescent="0.2">
      <c r="A3" s="735" t="s">
        <v>48</v>
      </c>
      <c r="B3" s="735"/>
      <c r="C3" s="735"/>
      <c r="D3" s="735"/>
      <c r="E3" s="735"/>
      <c r="F3" s="735"/>
      <c r="G3" s="735"/>
      <c r="H3" s="735"/>
      <c r="I3" s="735"/>
      <c r="J3" s="735"/>
      <c r="K3" s="735"/>
      <c r="L3" s="735"/>
      <c r="M3" s="735"/>
      <c r="N3" s="32"/>
      <c r="O3" s="32"/>
      <c r="Q3" s="34" t="s">
        <v>190</v>
      </c>
    </row>
    <row r="4" spans="1:17" ht="18" customHeight="1" thickBot="1" x14ac:dyDescent="0.2">
      <c r="A4" s="130"/>
      <c r="B4" s="200"/>
      <c r="C4" s="755" t="s">
        <v>194</v>
      </c>
      <c r="D4" s="756"/>
      <c r="E4" s="756"/>
      <c r="F4" s="756"/>
      <c r="G4" s="756"/>
      <c r="H4" s="756"/>
      <c r="I4" s="756"/>
      <c r="J4" s="756"/>
      <c r="K4" s="757"/>
      <c r="L4" s="200"/>
      <c r="M4" s="200"/>
      <c r="N4" s="32"/>
      <c r="O4" s="32"/>
      <c r="Q4" s="34" t="s">
        <v>166</v>
      </c>
    </row>
    <row r="5" spans="1:17" ht="6" customHeight="1" thickBot="1" x14ac:dyDescent="0.2">
      <c r="A5" s="130"/>
      <c r="B5" s="200"/>
      <c r="C5" s="130"/>
      <c r="D5" s="201"/>
      <c r="E5" s="201"/>
      <c r="F5" s="201"/>
      <c r="G5" s="201"/>
      <c r="H5" s="201"/>
      <c r="I5" s="201"/>
      <c r="J5" s="201"/>
      <c r="K5" s="201"/>
      <c r="L5" s="200"/>
      <c r="M5" s="200"/>
      <c r="N5" s="32"/>
      <c r="O5" s="32"/>
      <c r="Q5" s="34" t="s">
        <v>191</v>
      </c>
    </row>
    <row r="6" spans="1:17" ht="27" customHeight="1" thickBot="1" x14ac:dyDescent="0.2">
      <c r="A6" s="674" t="s">
        <v>195</v>
      </c>
      <c r="B6" s="675"/>
      <c r="C6" s="676"/>
      <c r="D6" s="37" t="s">
        <v>49</v>
      </c>
      <c r="E6" s="680"/>
      <c r="F6" s="681"/>
      <c r="G6" s="88"/>
      <c r="H6" s="89"/>
      <c r="I6" s="89"/>
      <c r="J6" s="89"/>
      <c r="K6" s="89"/>
      <c r="L6" s="89"/>
      <c r="M6" s="44"/>
      <c r="N6" s="32"/>
      <c r="O6" s="2"/>
    </row>
    <row r="7" spans="1:17" ht="27" customHeight="1" thickBot="1" x14ac:dyDescent="0.2">
      <c r="A7" s="677"/>
      <c r="B7" s="678"/>
      <c r="C7" s="679"/>
      <c r="D7" s="90" t="s">
        <v>50</v>
      </c>
      <c r="E7" s="682" t="s">
        <v>192</v>
      </c>
      <c r="F7" s="683"/>
      <c r="G7" s="38"/>
      <c r="H7" s="129"/>
      <c r="I7" s="129"/>
      <c r="J7" s="129"/>
      <c r="K7" s="129"/>
      <c r="L7" s="41"/>
      <c r="M7" s="106"/>
      <c r="N7" s="32"/>
      <c r="O7" s="2"/>
    </row>
    <row r="8" spans="1:17" ht="27" customHeight="1" thickBot="1" x14ac:dyDescent="0.2">
      <c r="A8" s="674" t="s">
        <v>196</v>
      </c>
      <c r="B8" s="675"/>
      <c r="C8" s="676"/>
      <c r="D8" s="37" t="s">
        <v>49</v>
      </c>
      <c r="E8" s="684"/>
      <c r="F8" s="685"/>
      <c r="G8" s="758" t="s">
        <v>197</v>
      </c>
      <c r="H8" s="548"/>
      <c r="I8" s="548"/>
      <c r="J8" s="548"/>
      <c r="K8" s="548"/>
      <c r="L8" s="759" t="s">
        <v>193</v>
      </c>
      <c r="M8" s="760"/>
      <c r="N8" s="32"/>
      <c r="O8" s="2"/>
    </row>
    <row r="9" spans="1:17" ht="27" customHeight="1" x14ac:dyDescent="0.15">
      <c r="A9" s="677"/>
      <c r="B9" s="678"/>
      <c r="C9" s="679"/>
      <c r="D9" s="221" t="s">
        <v>50</v>
      </c>
      <c r="E9" s="686" t="s">
        <v>86</v>
      </c>
      <c r="F9" s="687"/>
      <c r="G9" s="202" t="s">
        <v>87</v>
      </c>
      <c r="H9" s="136"/>
      <c r="I9" s="136"/>
      <c r="J9" s="136"/>
      <c r="K9" s="136"/>
      <c r="L9" s="136"/>
      <c r="M9" s="137"/>
      <c r="N9" s="32"/>
      <c r="O9" s="32"/>
    </row>
    <row r="10" spans="1:17" ht="15" customHeight="1" thickBot="1" x14ac:dyDescent="0.2">
      <c r="A10" s="39"/>
      <c r="B10" s="40"/>
      <c r="C10" s="40"/>
      <c r="D10" s="130"/>
      <c r="E10" s="130"/>
      <c r="F10" s="130"/>
      <c r="G10" s="41"/>
      <c r="H10" s="41"/>
      <c r="I10" s="41"/>
      <c r="J10" s="41"/>
      <c r="K10" s="41"/>
      <c r="L10" s="41"/>
      <c r="M10" s="42"/>
      <c r="N10" s="32"/>
      <c r="O10" s="32"/>
    </row>
    <row r="11" spans="1:17" ht="27" customHeight="1" thickBot="1" x14ac:dyDescent="0.2">
      <c r="A11" s="742" t="s">
        <v>264</v>
      </c>
      <c r="B11" s="743"/>
      <c r="C11" s="43" t="s">
        <v>51</v>
      </c>
      <c r="D11" s="203" t="s">
        <v>4</v>
      </c>
      <c r="E11" s="682" t="s">
        <v>158</v>
      </c>
      <c r="F11" s="683"/>
      <c r="G11" s="88"/>
      <c r="H11" s="89"/>
      <c r="I11" s="89"/>
      <c r="J11" s="89"/>
      <c r="K11" s="89"/>
      <c r="L11" s="89"/>
      <c r="M11" s="44"/>
      <c r="N11" s="32"/>
      <c r="O11" s="2"/>
    </row>
    <row r="12" spans="1:17" ht="27" customHeight="1" thickBot="1" x14ac:dyDescent="0.2">
      <c r="A12" s="744"/>
      <c r="B12" s="745"/>
      <c r="C12" s="204" t="s">
        <v>52</v>
      </c>
      <c r="D12" s="766" t="s">
        <v>6</v>
      </c>
      <c r="E12" s="678"/>
      <c r="F12" s="767"/>
      <c r="G12" s="768"/>
      <c r="H12" s="205" t="s">
        <v>78</v>
      </c>
      <c r="I12" s="748"/>
      <c r="J12" s="749"/>
      <c r="K12" s="749"/>
      <c r="L12" s="749"/>
      <c r="M12" s="750"/>
      <c r="N12" s="32"/>
      <c r="O12" s="32"/>
    </row>
    <row r="13" spans="1:17" ht="18" customHeight="1" thickBot="1" x14ac:dyDescent="0.2">
      <c r="A13" s="744"/>
      <c r="B13" s="745"/>
      <c r="C13" s="736" t="s">
        <v>83</v>
      </c>
      <c r="D13" s="737"/>
      <c r="E13" s="737"/>
      <c r="F13" s="737"/>
      <c r="G13" s="737"/>
      <c r="H13" s="737"/>
      <c r="I13" s="737"/>
      <c r="J13" s="737"/>
      <c r="K13" s="737"/>
      <c r="L13" s="737"/>
      <c r="M13" s="738"/>
      <c r="N13" s="32"/>
      <c r="O13" s="32"/>
    </row>
    <row r="14" spans="1:17" ht="18" customHeight="1" thickBot="1" x14ac:dyDescent="0.2">
      <c r="A14" s="744"/>
      <c r="B14" s="745"/>
      <c r="C14" s="206" t="s">
        <v>79</v>
      </c>
      <c r="D14" s="739"/>
      <c r="E14" s="740"/>
      <c r="F14" s="741"/>
      <c r="G14" s="80"/>
      <c r="H14" s="81"/>
      <c r="I14" s="81"/>
      <c r="J14" s="81"/>
      <c r="K14" s="81"/>
      <c r="L14" s="81"/>
      <c r="M14" s="82"/>
      <c r="N14" s="32"/>
      <c r="O14" s="32"/>
    </row>
    <row r="15" spans="1:17" ht="18" customHeight="1" thickBot="1" x14ac:dyDescent="0.2">
      <c r="A15" s="744"/>
      <c r="B15" s="745"/>
      <c r="C15" s="207" t="s">
        <v>247</v>
      </c>
      <c r="D15" s="739"/>
      <c r="E15" s="740"/>
      <c r="F15" s="740"/>
      <c r="G15" s="740"/>
      <c r="H15" s="740"/>
      <c r="I15" s="740"/>
      <c r="J15" s="740"/>
      <c r="K15" s="740"/>
      <c r="L15" s="740"/>
      <c r="M15" s="741"/>
      <c r="N15" s="32"/>
      <c r="O15" s="32"/>
    </row>
    <row r="16" spans="1:17" ht="33.75" customHeight="1" thickBot="1" x14ac:dyDescent="0.2">
      <c r="A16" s="744"/>
      <c r="B16" s="745"/>
      <c r="C16" s="207" t="s">
        <v>248</v>
      </c>
      <c r="D16" s="769">
        <v>0</v>
      </c>
      <c r="E16" s="770"/>
      <c r="F16" s="83"/>
      <c r="G16" s="771"/>
      <c r="H16" s="771"/>
      <c r="I16" s="771"/>
      <c r="J16" s="771"/>
      <c r="K16" s="771"/>
      <c r="L16" s="771"/>
      <c r="M16" s="772"/>
      <c r="N16" s="32"/>
      <c r="O16" s="32"/>
    </row>
    <row r="17" spans="1:17" ht="18" customHeight="1" thickBot="1" x14ac:dyDescent="0.2">
      <c r="A17" s="744"/>
      <c r="B17" s="745"/>
      <c r="C17" s="206" t="s">
        <v>260</v>
      </c>
      <c r="D17" s="763"/>
      <c r="E17" s="764"/>
      <c r="F17" s="764"/>
      <c r="G17" s="764"/>
      <c r="H17" s="764"/>
      <c r="I17" s="764"/>
      <c r="J17" s="764"/>
      <c r="K17" s="764"/>
      <c r="L17" s="764"/>
      <c r="M17" s="765"/>
      <c r="N17" s="32"/>
      <c r="O17" s="32"/>
    </row>
    <row r="18" spans="1:17" ht="46.5" customHeight="1" thickBot="1" x14ac:dyDescent="0.2">
      <c r="A18" s="744"/>
      <c r="B18" s="745"/>
      <c r="C18" s="206" t="s">
        <v>80</v>
      </c>
      <c r="D18" s="751"/>
      <c r="E18" s="752"/>
      <c r="F18" s="752"/>
      <c r="G18" s="752"/>
      <c r="H18" s="752"/>
      <c r="I18" s="752"/>
      <c r="J18" s="752"/>
      <c r="K18" s="752"/>
      <c r="L18" s="752"/>
      <c r="M18" s="753"/>
      <c r="N18" s="32"/>
      <c r="O18" s="32"/>
    </row>
    <row r="19" spans="1:17" ht="18" customHeight="1" thickBot="1" x14ac:dyDescent="0.2">
      <c r="A19" s="744"/>
      <c r="B19" s="745"/>
      <c r="C19" s="206" t="s">
        <v>249</v>
      </c>
      <c r="D19" s="754"/>
      <c r="E19" s="716"/>
      <c r="F19" s="45" t="s">
        <v>81</v>
      </c>
      <c r="G19" s="716"/>
      <c r="H19" s="716"/>
      <c r="I19" s="716"/>
      <c r="J19" s="716"/>
      <c r="K19" s="716"/>
      <c r="L19" s="716"/>
      <c r="M19" s="717"/>
      <c r="N19" s="32"/>
      <c r="O19" s="32"/>
    </row>
    <row r="20" spans="1:17" ht="18" customHeight="1" thickBot="1" x14ac:dyDescent="0.2">
      <c r="A20" s="744"/>
      <c r="B20" s="745"/>
      <c r="C20" s="206" t="s">
        <v>142</v>
      </c>
      <c r="D20" s="688"/>
      <c r="E20" s="689"/>
      <c r="F20" s="689"/>
      <c r="G20" s="689"/>
      <c r="H20" s="689"/>
      <c r="I20" s="689"/>
      <c r="J20" s="689"/>
      <c r="K20" s="689"/>
      <c r="L20" s="689"/>
      <c r="M20" s="690"/>
      <c r="N20" s="194"/>
      <c r="O20" s="194"/>
      <c r="P20" s="32"/>
      <c r="Q20" s="32"/>
    </row>
    <row r="21" spans="1:17" ht="18" customHeight="1" thickBot="1" x14ac:dyDescent="0.2">
      <c r="A21" s="744"/>
      <c r="B21" s="745"/>
      <c r="C21" s="206" t="s">
        <v>53</v>
      </c>
      <c r="D21" s="754"/>
      <c r="E21" s="716"/>
      <c r="F21" s="45" t="s">
        <v>81</v>
      </c>
      <c r="G21" s="716"/>
      <c r="H21" s="716"/>
      <c r="I21" s="716"/>
      <c r="J21" s="716"/>
      <c r="K21" s="716"/>
      <c r="L21" s="716"/>
      <c r="M21" s="717"/>
      <c r="N21" s="42"/>
      <c r="O21" s="42"/>
      <c r="P21" s="32"/>
      <c r="Q21" s="32"/>
    </row>
    <row r="22" spans="1:17" ht="18" customHeight="1" thickBot="1" x14ac:dyDescent="0.2">
      <c r="A22" s="744"/>
      <c r="B22" s="745"/>
      <c r="C22" s="206" t="s">
        <v>54</v>
      </c>
      <c r="D22" s="682" t="s">
        <v>192</v>
      </c>
      <c r="E22" s="683"/>
      <c r="F22" s="774" t="s">
        <v>111</v>
      </c>
      <c r="G22" s="774"/>
      <c r="H22" s="774"/>
      <c r="I22" s="774"/>
      <c r="J22" s="774"/>
      <c r="K22" s="774"/>
      <c r="L22" s="774"/>
      <c r="M22" s="46"/>
      <c r="N22" s="42"/>
      <c r="O22" s="42"/>
      <c r="P22" s="32"/>
      <c r="Q22" s="32"/>
    </row>
    <row r="23" spans="1:17" ht="18" customHeight="1" thickBot="1" x14ac:dyDescent="0.2">
      <c r="A23" s="746"/>
      <c r="B23" s="747"/>
      <c r="C23" s="208" t="s">
        <v>55</v>
      </c>
      <c r="D23" s="209" t="s">
        <v>56</v>
      </c>
      <c r="E23" s="694"/>
      <c r="F23" s="695"/>
      <c r="G23" s="210"/>
      <c r="H23" s="211"/>
      <c r="I23" s="212"/>
      <c r="J23" s="212"/>
      <c r="K23" s="212"/>
      <c r="L23" s="212"/>
      <c r="M23" s="107" t="s">
        <v>110</v>
      </c>
      <c r="N23" s="195"/>
      <c r="O23" s="47"/>
      <c r="P23" s="47"/>
    </row>
    <row r="24" spans="1:17" ht="18" customHeight="1" thickBot="1" x14ac:dyDescent="0.2">
      <c r="A24" s="662" t="s">
        <v>265</v>
      </c>
      <c r="B24" s="663"/>
      <c r="C24" s="664"/>
      <c r="D24" s="75" t="s">
        <v>57</v>
      </c>
      <c r="E24" s="79" t="s">
        <v>158</v>
      </c>
      <c r="F24" s="701" t="s">
        <v>113</v>
      </c>
      <c r="G24" s="702"/>
      <c r="H24" s="702"/>
      <c r="I24" s="682" t="s">
        <v>192</v>
      </c>
      <c r="J24" s="703"/>
      <c r="K24" s="703"/>
      <c r="L24" s="703"/>
      <c r="M24" s="683"/>
      <c r="N24" s="196"/>
      <c r="O24" s="2"/>
    </row>
    <row r="25" spans="1:17" ht="18" customHeight="1" thickBot="1" x14ac:dyDescent="0.2">
      <c r="A25" s="665"/>
      <c r="B25" s="666"/>
      <c r="C25" s="667"/>
      <c r="D25" s="213" t="s">
        <v>82</v>
      </c>
      <c r="E25" s="77" t="s">
        <v>200</v>
      </c>
      <c r="F25" s="222" t="s">
        <v>198</v>
      </c>
      <c r="G25" s="73"/>
      <c r="H25" s="42"/>
      <c r="I25" s="42"/>
      <c r="J25" s="42"/>
      <c r="K25" s="42"/>
      <c r="L25" s="42"/>
      <c r="M25" s="153"/>
      <c r="N25" s="197"/>
      <c r="O25" s="197"/>
    </row>
    <row r="26" spans="1:17" ht="18" customHeight="1" thickBot="1" x14ac:dyDescent="0.2">
      <c r="A26" s="665"/>
      <c r="B26" s="666"/>
      <c r="C26" s="667"/>
      <c r="D26" s="223" t="s">
        <v>244</v>
      </c>
      <c r="E26" s="149" t="s">
        <v>157</v>
      </c>
      <c r="F26" s="691"/>
      <c r="G26" s="692"/>
      <c r="H26" s="692"/>
      <c r="I26" s="692"/>
      <c r="J26" s="692"/>
      <c r="K26" s="692"/>
      <c r="L26" s="692"/>
      <c r="M26" s="693"/>
      <c r="N26" s="195"/>
      <c r="O26" s="47"/>
      <c r="P26" s="47"/>
      <c r="Q26" s="34" t="s">
        <v>153</v>
      </c>
    </row>
    <row r="27" spans="1:17" s="48" customFormat="1" ht="18" customHeight="1" thickBot="1" x14ac:dyDescent="0.2">
      <c r="A27" s="665"/>
      <c r="B27" s="666"/>
      <c r="C27" s="667"/>
      <c r="D27" s="206" t="s">
        <v>142</v>
      </c>
      <c r="E27" s="688"/>
      <c r="F27" s="689"/>
      <c r="G27" s="689"/>
      <c r="H27" s="689"/>
      <c r="I27" s="689"/>
      <c r="J27" s="689"/>
      <c r="K27" s="689"/>
      <c r="L27" s="689"/>
      <c r="M27" s="690"/>
      <c r="N27" s="198"/>
      <c r="O27" s="198"/>
      <c r="Q27" s="34" t="s">
        <v>154</v>
      </c>
    </row>
    <row r="28" spans="1:17" s="48" customFormat="1" ht="18" customHeight="1" thickBot="1" x14ac:dyDescent="0.2">
      <c r="A28" s="668"/>
      <c r="B28" s="669"/>
      <c r="C28" s="670"/>
      <c r="D28" s="97" t="s">
        <v>53</v>
      </c>
      <c r="E28" s="161"/>
      <c r="F28" s="45" t="s">
        <v>81</v>
      </c>
      <c r="G28" s="716"/>
      <c r="H28" s="716"/>
      <c r="I28" s="716"/>
      <c r="J28" s="716"/>
      <c r="K28" s="716"/>
      <c r="L28" s="716"/>
      <c r="M28" s="717"/>
      <c r="N28" s="198"/>
      <c r="O28" s="198"/>
      <c r="Q28" s="34" t="s">
        <v>155</v>
      </c>
    </row>
    <row r="29" spans="1:17" ht="18" customHeight="1" thickBot="1" x14ac:dyDescent="0.2">
      <c r="A29" s="662" t="s">
        <v>307</v>
      </c>
      <c r="B29" s="663"/>
      <c r="C29" s="664"/>
      <c r="D29" s="242" t="s">
        <v>306</v>
      </c>
      <c r="E29" s="79" t="s">
        <v>199</v>
      </c>
      <c r="F29" s="696"/>
      <c r="G29" s="697"/>
      <c r="H29" s="96"/>
      <c r="I29" s="96"/>
      <c r="J29" s="96"/>
      <c r="K29" s="698" t="s">
        <v>310</v>
      </c>
      <c r="L29" s="699"/>
      <c r="M29" s="700"/>
      <c r="N29" s="196"/>
      <c r="O29" s="2"/>
      <c r="Q29" s="34" t="s">
        <v>156</v>
      </c>
    </row>
    <row r="30" spans="1:17" ht="18" customHeight="1" thickBot="1" x14ac:dyDescent="0.2">
      <c r="A30" s="665"/>
      <c r="B30" s="666"/>
      <c r="C30" s="667"/>
      <c r="D30" s="243" t="s">
        <v>308</v>
      </c>
      <c r="E30" s="708"/>
      <c r="F30" s="709"/>
      <c r="G30" s="709"/>
      <c r="H30" s="709"/>
      <c r="I30" s="709"/>
      <c r="J30" s="709"/>
      <c r="K30" s="710"/>
      <c r="L30" s="711"/>
      <c r="M30" s="712"/>
      <c r="N30" s="32"/>
      <c r="O30" s="32"/>
    </row>
    <row r="31" spans="1:17" ht="18" customHeight="1" thickBot="1" x14ac:dyDescent="0.2">
      <c r="A31" s="668"/>
      <c r="B31" s="669"/>
      <c r="C31" s="670"/>
      <c r="D31" s="243" t="s">
        <v>309</v>
      </c>
      <c r="E31" s="708"/>
      <c r="F31" s="709"/>
      <c r="G31" s="709"/>
      <c r="H31" s="709"/>
      <c r="I31" s="709"/>
      <c r="J31" s="773"/>
      <c r="K31" s="710"/>
      <c r="L31" s="711"/>
      <c r="M31" s="712"/>
      <c r="N31" s="32"/>
      <c r="O31" s="32"/>
    </row>
    <row r="32" spans="1:17" ht="18" customHeight="1" thickBot="1" x14ac:dyDescent="0.2">
      <c r="A32" s="662" t="s">
        <v>266</v>
      </c>
      <c r="B32" s="663"/>
      <c r="C32" s="663"/>
      <c r="D32" s="78" t="s">
        <v>17</v>
      </c>
      <c r="E32" s="74" t="s">
        <v>158</v>
      </c>
      <c r="F32" s="696"/>
      <c r="G32" s="697"/>
      <c r="H32" s="96"/>
      <c r="I32" s="96"/>
      <c r="J32" s="96"/>
      <c r="K32" s="705" t="s">
        <v>18</v>
      </c>
      <c r="L32" s="706"/>
      <c r="M32" s="707"/>
      <c r="N32" s="32"/>
      <c r="O32" s="2"/>
    </row>
    <row r="33" spans="1:15" ht="18" customHeight="1" thickBot="1" x14ac:dyDescent="0.2">
      <c r="A33" s="665"/>
      <c r="B33" s="666"/>
      <c r="C33" s="666"/>
      <c r="D33" s="128" t="s">
        <v>261</v>
      </c>
      <c r="E33" s="708"/>
      <c r="F33" s="709"/>
      <c r="G33" s="709"/>
      <c r="H33" s="709"/>
      <c r="I33" s="709"/>
      <c r="J33" s="709"/>
      <c r="K33" s="710"/>
      <c r="L33" s="711"/>
      <c r="M33" s="712"/>
      <c r="N33" s="32"/>
      <c r="O33" s="32"/>
    </row>
    <row r="34" spans="1:15" s="48" customFormat="1" ht="18" customHeight="1" thickBot="1" x14ac:dyDescent="0.2">
      <c r="A34" s="665"/>
      <c r="B34" s="666"/>
      <c r="C34" s="666"/>
      <c r="D34" s="97" t="s">
        <v>84</v>
      </c>
      <c r="E34" s="161"/>
      <c r="F34" s="45" t="s">
        <v>81</v>
      </c>
      <c r="G34" s="716"/>
      <c r="H34" s="716"/>
      <c r="I34" s="716"/>
      <c r="J34" s="716"/>
      <c r="K34" s="716"/>
      <c r="L34" s="716"/>
      <c r="M34" s="717"/>
      <c r="N34" s="198"/>
      <c r="O34" s="198"/>
    </row>
    <row r="35" spans="1:15" s="48" customFormat="1" ht="18" customHeight="1" thickBot="1" x14ac:dyDescent="0.2">
      <c r="A35" s="665"/>
      <c r="B35" s="666"/>
      <c r="C35" s="666"/>
      <c r="D35" s="206" t="s">
        <v>142</v>
      </c>
      <c r="E35" s="688"/>
      <c r="F35" s="689"/>
      <c r="G35" s="689"/>
      <c r="H35" s="689"/>
      <c r="I35" s="689"/>
      <c r="J35" s="689"/>
      <c r="K35" s="689"/>
      <c r="L35" s="689"/>
      <c r="M35" s="690"/>
      <c r="N35" s="198"/>
      <c r="O35" s="198"/>
    </row>
    <row r="36" spans="1:15" s="48" customFormat="1" ht="18" customHeight="1" thickBot="1" x14ac:dyDescent="0.2">
      <c r="A36" s="665"/>
      <c r="B36" s="666"/>
      <c r="C36" s="666"/>
      <c r="D36" s="97" t="s">
        <v>53</v>
      </c>
      <c r="E36" s="161"/>
      <c r="F36" s="45" t="s">
        <v>81</v>
      </c>
      <c r="G36" s="716"/>
      <c r="H36" s="716"/>
      <c r="I36" s="716"/>
      <c r="J36" s="716"/>
      <c r="K36" s="716"/>
      <c r="L36" s="716"/>
      <c r="M36" s="717"/>
      <c r="N36" s="198"/>
      <c r="O36" s="198"/>
    </row>
    <row r="37" spans="1:15" s="48" customFormat="1" ht="24" customHeight="1" thickBot="1" x14ac:dyDescent="0.2">
      <c r="A37" s="668"/>
      <c r="B37" s="669"/>
      <c r="C37" s="669"/>
      <c r="D37" s="87" t="s">
        <v>54</v>
      </c>
      <c r="E37" s="682" t="s">
        <v>192</v>
      </c>
      <c r="F37" s="683"/>
      <c r="G37" s="718" t="s">
        <v>85</v>
      </c>
      <c r="H37" s="719"/>
      <c r="I37" s="719"/>
      <c r="J37" s="719"/>
      <c r="K37" s="719"/>
      <c r="L37" s="719"/>
      <c r="M37" s="720"/>
      <c r="N37" s="198"/>
      <c r="O37" s="198"/>
    </row>
    <row r="38" spans="1:15" ht="24.75" customHeight="1" thickBot="1" x14ac:dyDescent="0.2">
      <c r="A38" s="674" t="s">
        <v>267</v>
      </c>
      <c r="B38" s="675"/>
      <c r="C38" s="676"/>
      <c r="D38" s="214" t="s">
        <v>262</v>
      </c>
      <c r="E38" s="761" t="s">
        <v>199</v>
      </c>
      <c r="F38" s="762"/>
      <c r="G38" s="215"/>
      <c r="H38" s="215"/>
      <c r="I38" s="215"/>
      <c r="J38" s="215"/>
      <c r="K38" s="215"/>
      <c r="L38" s="215"/>
      <c r="M38" s="216"/>
      <c r="N38" s="32"/>
      <c r="O38" s="2"/>
    </row>
    <row r="39" spans="1:15" s="53" customFormat="1" ht="24.75" customHeight="1" thickBot="1" x14ac:dyDescent="0.2">
      <c r="A39" s="677"/>
      <c r="B39" s="678"/>
      <c r="C39" s="679"/>
      <c r="D39" s="217" t="s">
        <v>58</v>
      </c>
      <c r="E39" s="713" t="s">
        <v>201</v>
      </c>
      <c r="F39" s="714"/>
      <c r="G39" s="714"/>
      <c r="H39" s="714"/>
      <c r="I39" s="714"/>
      <c r="J39" s="714"/>
      <c r="K39" s="714"/>
      <c r="L39" s="714"/>
      <c r="M39" s="715"/>
      <c r="N39" s="199"/>
      <c r="O39" s="199"/>
    </row>
    <row r="40" spans="1:15" s="53" customFormat="1" ht="18" hidden="1" customHeight="1" thickBot="1" x14ac:dyDescent="0.2">
      <c r="A40" s="721" t="s">
        <v>263</v>
      </c>
      <c r="B40" s="722"/>
      <c r="C40" s="723"/>
      <c r="D40" s="218" t="s">
        <v>144</v>
      </c>
      <c r="E40" s="219" t="s">
        <v>158</v>
      </c>
      <c r="F40" s="671"/>
      <c r="G40" s="672"/>
      <c r="H40" s="672"/>
      <c r="I40" s="672"/>
      <c r="J40" s="672"/>
      <c r="K40" s="672"/>
      <c r="L40" s="672"/>
      <c r="M40" s="673"/>
      <c r="N40" s="199"/>
      <c r="O40" s="2"/>
    </row>
    <row r="41" spans="1:15" s="53" customFormat="1" ht="18" hidden="1" customHeight="1" thickBot="1" x14ac:dyDescent="0.2">
      <c r="A41" s="724"/>
      <c r="B41" s="725"/>
      <c r="C41" s="726"/>
      <c r="D41" s="220" t="s">
        <v>145</v>
      </c>
      <c r="E41" s="154"/>
      <c r="F41" s="727" t="s">
        <v>146</v>
      </c>
      <c r="G41" s="728"/>
      <c r="H41" s="729"/>
      <c r="I41" s="730"/>
      <c r="J41" s="730"/>
      <c r="K41" s="730"/>
      <c r="L41" s="730"/>
      <c r="M41" s="731"/>
      <c r="N41" s="199"/>
      <c r="O41" s="199"/>
    </row>
    <row r="42" spans="1:15" ht="7.5" customHeight="1" thickBot="1" x14ac:dyDescent="0.2">
      <c r="A42" s="49"/>
      <c r="B42" s="49"/>
      <c r="N42" s="32"/>
      <c r="O42" s="32"/>
    </row>
    <row r="43" spans="1:15" ht="12.75" thickBot="1" x14ac:dyDescent="0.2">
      <c r="A43" s="51" t="s">
        <v>42</v>
      </c>
      <c r="B43" s="52"/>
      <c r="C43" s="162" t="s">
        <v>43</v>
      </c>
      <c r="D43" s="162"/>
      <c r="E43" s="162"/>
      <c r="F43" s="54"/>
      <c r="G43" s="162"/>
      <c r="H43" s="162"/>
      <c r="I43" s="162"/>
      <c r="J43" s="162"/>
      <c r="K43" s="162"/>
      <c r="L43" s="162"/>
      <c r="M43" s="162"/>
      <c r="N43" s="32"/>
      <c r="O43" s="32"/>
    </row>
    <row r="44" spans="1:15" ht="12.75" thickBot="1" x14ac:dyDescent="0.2">
      <c r="A44" s="51"/>
      <c r="B44" s="55"/>
      <c r="C44" s="162" t="s">
        <v>59</v>
      </c>
      <c r="D44" s="162"/>
      <c r="E44" s="162"/>
      <c r="F44" s="54"/>
      <c r="G44" s="162"/>
      <c r="H44" s="162"/>
      <c r="I44" s="162"/>
      <c r="J44" s="162"/>
      <c r="K44" s="162"/>
      <c r="L44" s="162"/>
      <c r="M44" s="162"/>
    </row>
    <row r="45" spans="1:15" x14ac:dyDescent="0.15">
      <c r="A45" s="162" t="s">
        <v>45</v>
      </c>
      <c r="B45" s="704" t="s">
        <v>314</v>
      </c>
      <c r="C45" s="704"/>
      <c r="D45" s="704"/>
      <c r="E45" s="704"/>
      <c r="F45" s="704"/>
      <c r="G45" s="704"/>
      <c r="H45" s="704"/>
      <c r="I45" s="704"/>
      <c r="J45" s="704"/>
      <c r="K45" s="704"/>
      <c r="L45" s="704"/>
      <c r="M45" s="704"/>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",監理技術者,主任技術者,現場代理人,担当技術者"</formula1>
    </dataValidation>
    <dataValidation type="list" allowBlank="1" showInputMessage="1" showErrorMessage="1" sqref="E29">
      <formula1>"複数あり,あり,なし"</formula1>
    </dataValidation>
  </dataValidations>
  <printOptions horizontalCentered="1"/>
  <pageMargins left="0.82" right="0.39370078740157483" top="0.59055118110236227" bottom="0.39370078740157483" header="0.39370078740157483" footer="0.19685039370078741"/>
  <pageSetup paperSize="9" scale="94"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zoomScaleNormal="100" zoomScaleSheetLayoutView="100" workbookViewId="0">
      <selection activeCell="E26" sqref="E26:F27"/>
    </sheetView>
  </sheetViews>
  <sheetFormatPr defaultRowHeight="12" outlineLevelRow="1" outlineLevelCol="1" x14ac:dyDescent="0.15"/>
  <cols>
    <col min="1" max="2" width="4.375" style="4" customWidth="1"/>
    <col min="3" max="3" width="25" style="4" customWidth="1"/>
    <col min="4" max="4" width="16.875" style="4" customWidth="1"/>
    <col min="5" max="5" width="5.125" style="4" customWidth="1"/>
    <col min="6" max="6" width="6.625" style="5" customWidth="1"/>
    <col min="7" max="8" width="5.125" style="4" customWidth="1"/>
    <col min="9" max="14" width="2.875" style="4" customWidth="1"/>
    <col min="15" max="15" width="6.75" style="4" customWidth="1"/>
    <col min="16" max="16" width="2.125" style="4" customWidth="1"/>
    <col min="17" max="17" width="3.125" style="4" customWidth="1"/>
    <col min="18" max="18" width="9.125" style="4" customWidth="1"/>
    <col min="19" max="19" width="9.125" style="4" hidden="1" customWidth="1" outlineLevel="1"/>
    <col min="20" max="20" width="9.125" style="4" customWidth="1" collapsed="1"/>
    <col min="21" max="24" width="9.125" style="4" customWidth="1"/>
    <col min="25" max="16384" width="9" style="4"/>
  </cols>
  <sheetData>
    <row r="1" spans="1:17" ht="12.75" thickBot="1" x14ac:dyDescent="0.2">
      <c r="A1" s="1" t="s">
        <v>436</v>
      </c>
      <c r="B1" s="1"/>
      <c r="C1" s="1"/>
      <c r="D1" s="1"/>
      <c r="E1" s="1"/>
      <c r="F1" s="2"/>
      <c r="G1" s="1"/>
      <c r="H1" s="1"/>
      <c r="I1" s="1"/>
      <c r="J1" s="1"/>
      <c r="K1" s="1"/>
      <c r="L1" s="1"/>
      <c r="M1" s="1"/>
      <c r="N1" s="1"/>
      <c r="O1" s="3"/>
      <c r="P1" s="1"/>
      <c r="Q1" s="1"/>
    </row>
    <row r="2" spans="1:17" ht="15" customHeight="1" thickBot="1" x14ac:dyDescent="0.2">
      <c r="C2" s="1"/>
      <c r="D2" s="1"/>
      <c r="G2" s="441" t="s">
        <v>0</v>
      </c>
      <c r="H2" s="442"/>
      <c r="I2" s="905" t="str">
        <f>'様式-共1-Ⅰ(プラント)'!$G$2</f>
        <v>17081002</v>
      </c>
      <c r="J2" s="444"/>
      <c r="K2" s="444"/>
      <c r="L2" s="444"/>
      <c r="M2" s="444"/>
      <c r="N2" s="445"/>
      <c r="O2" s="6"/>
      <c r="P2" s="1"/>
      <c r="Q2" s="1"/>
    </row>
    <row r="3" spans="1:17" ht="23.25" customHeight="1" thickBot="1" x14ac:dyDescent="0.2">
      <c r="A3" s="446" t="s">
        <v>141</v>
      </c>
      <c r="B3" s="446"/>
      <c r="C3" s="446"/>
      <c r="D3" s="446"/>
      <c r="E3" s="446"/>
      <c r="F3" s="446"/>
      <c r="G3" s="446"/>
      <c r="H3" s="446"/>
      <c r="I3" s="446"/>
      <c r="J3" s="446"/>
      <c r="K3" s="446"/>
      <c r="L3" s="446"/>
      <c r="M3" s="446"/>
      <c r="N3" s="446"/>
      <c r="O3" s="446"/>
      <c r="P3" s="1"/>
      <c r="Q3" s="1"/>
    </row>
    <row r="4" spans="1:17" ht="27" hidden="1" customHeight="1" outlineLevel="1" thickBot="1" x14ac:dyDescent="0.2">
      <c r="A4" s="447" t="s">
        <v>117</v>
      </c>
      <c r="B4" s="447"/>
      <c r="C4" s="447"/>
      <c r="D4" s="7" t="s">
        <v>2</v>
      </c>
      <c r="E4" s="448"/>
      <c r="F4" s="449"/>
      <c r="G4" s="450"/>
      <c r="H4" s="906" t="s">
        <v>106</v>
      </c>
      <c r="I4" s="907"/>
      <c r="J4" s="907"/>
      <c r="K4" s="907"/>
      <c r="L4" s="907"/>
      <c r="M4" s="907"/>
      <c r="N4" s="907"/>
      <c r="O4" s="908"/>
      <c r="P4" s="108"/>
      <c r="Q4" s="109"/>
    </row>
    <row r="5" spans="1:17" ht="27" hidden="1" customHeight="1" outlineLevel="1" thickBot="1" x14ac:dyDescent="0.2">
      <c r="A5" s="898" t="s">
        <v>118</v>
      </c>
      <c r="B5" s="461" t="s">
        <v>3</v>
      </c>
      <c r="C5" s="465"/>
      <c r="D5" s="166" t="s">
        <v>4</v>
      </c>
      <c r="E5" s="466"/>
      <c r="F5" s="467"/>
      <c r="G5" s="468"/>
      <c r="H5" s="167"/>
      <c r="I5" s="238"/>
      <c r="J5" s="237"/>
      <c r="K5" s="237"/>
      <c r="L5" s="237"/>
      <c r="M5" s="237"/>
      <c r="N5" s="20"/>
      <c r="O5" s="8"/>
      <c r="P5" s="108"/>
      <c r="Q5" s="109"/>
    </row>
    <row r="6" spans="1:17" ht="27" hidden="1" customHeight="1" outlineLevel="1" thickBot="1" x14ac:dyDescent="0.2">
      <c r="A6" s="899"/>
      <c r="B6" s="460" t="s">
        <v>5</v>
      </c>
      <c r="C6" s="460"/>
      <c r="D6" s="469" t="s">
        <v>6</v>
      </c>
      <c r="E6" s="470"/>
      <c r="F6" s="471"/>
      <c r="G6" s="472"/>
      <c r="H6" s="473"/>
      <c r="I6" s="474"/>
      <c r="J6" s="168" t="s">
        <v>7</v>
      </c>
      <c r="K6" s="454"/>
      <c r="L6" s="455"/>
      <c r="M6" s="455"/>
      <c r="N6" s="455"/>
      <c r="O6" s="456"/>
      <c r="P6" s="108"/>
      <c r="Q6" s="109"/>
    </row>
    <row r="7" spans="1:17" ht="18" hidden="1" customHeight="1" outlineLevel="1" thickBot="1" x14ac:dyDescent="0.2">
      <c r="A7" s="899"/>
      <c r="B7" s="457" t="s">
        <v>66</v>
      </c>
      <c r="C7" s="458"/>
      <c r="D7" s="458"/>
      <c r="E7" s="458"/>
      <c r="F7" s="458"/>
      <c r="G7" s="458"/>
      <c r="H7" s="458"/>
      <c r="I7" s="458"/>
      <c r="J7" s="458"/>
      <c r="K7" s="458"/>
      <c r="L7" s="458"/>
      <c r="M7" s="458"/>
      <c r="N7" s="458"/>
      <c r="O7" s="459"/>
      <c r="P7" s="108"/>
      <c r="Q7" s="109"/>
    </row>
    <row r="8" spans="1:17" ht="18" hidden="1" customHeight="1" outlineLevel="1" thickBot="1" x14ac:dyDescent="0.2">
      <c r="A8" s="899"/>
      <c r="B8" s="460" t="s">
        <v>8</v>
      </c>
      <c r="C8" s="461"/>
      <c r="D8" s="454"/>
      <c r="E8" s="455"/>
      <c r="F8" s="455"/>
      <c r="G8" s="455"/>
      <c r="H8" s="456"/>
      <c r="I8" s="9"/>
      <c r="J8" s="10"/>
      <c r="K8" s="10"/>
      <c r="L8" s="10"/>
      <c r="M8" s="10"/>
      <c r="N8" s="10"/>
      <c r="O8" s="11"/>
      <c r="P8" s="108"/>
      <c r="Q8" s="109"/>
    </row>
    <row r="9" spans="1:17" ht="18" hidden="1" customHeight="1" outlineLevel="1" thickBot="1" x14ac:dyDescent="0.2">
      <c r="A9" s="899"/>
      <c r="B9" s="460" t="s">
        <v>9</v>
      </c>
      <c r="C9" s="461"/>
      <c r="D9" s="454"/>
      <c r="E9" s="455"/>
      <c r="F9" s="455"/>
      <c r="G9" s="455"/>
      <c r="H9" s="455"/>
      <c r="I9" s="455"/>
      <c r="J9" s="455"/>
      <c r="K9" s="455"/>
      <c r="L9" s="455"/>
      <c r="M9" s="455"/>
      <c r="N9" s="455"/>
      <c r="O9" s="456"/>
      <c r="P9" s="108"/>
      <c r="Q9" s="109"/>
    </row>
    <row r="10" spans="1:17" ht="18" hidden="1" customHeight="1" outlineLevel="1" thickBot="1" x14ac:dyDescent="0.2">
      <c r="A10" s="899"/>
      <c r="B10" s="901" t="s">
        <v>10</v>
      </c>
      <c r="C10" s="476"/>
      <c r="D10" s="477"/>
      <c r="E10" s="478"/>
      <c r="F10" s="479"/>
      <c r="G10" s="480"/>
      <c r="H10" s="481"/>
      <c r="I10" s="481"/>
      <c r="J10" s="481"/>
      <c r="K10" s="481"/>
      <c r="L10" s="481"/>
      <c r="M10" s="481"/>
      <c r="N10" s="481"/>
      <c r="O10" s="482"/>
      <c r="P10" s="108"/>
      <c r="Q10" s="109"/>
    </row>
    <row r="11" spans="1:17" ht="18" hidden="1" customHeight="1" outlineLevel="1" thickBot="1" x14ac:dyDescent="0.2">
      <c r="A11" s="899"/>
      <c r="B11" s="460" t="s">
        <v>11</v>
      </c>
      <c r="C11" s="461"/>
      <c r="D11" s="472"/>
      <c r="E11" s="473"/>
      <c r="F11" s="473"/>
      <c r="G11" s="473"/>
      <c r="H11" s="473"/>
      <c r="I11" s="473"/>
      <c r="J11" s="473"/>
      <c r="K11" s="473"/>
      <c r="L11" s="473"/>
      <c r="M11" s="473"/>
      <c r="N11" s="473"/>
      <c r="O11" s="474"/>
      <c r="P11" s="108"/>
      <c r="Q11" s="109"/>
    </row>
    <row r="12" spans="1:17" ht="60" hidden="1" customHeight="1" outlineLevel="1" thickBot="1" x14ac:dyDescent="0.2">
      <c r="A12" s="899"/>
      <c r="B12" s="460" t="s">
        <v>12</v>
      </c>
      <c r="C12" s="461"/>
      <c r="D12" s="506"/>
      <c r="E12" s="507"/>
      <c r="F12" s="507"/>
      <c r="G12" s="507"/>
      <c r="H12" s="507"/>
      <c r="I12" s="507"/>
      <c r="J12" s="507"/>
      <c r="K12" s="507"/>
      <c r="L12" s="507"/>
      <c r="M12" s="507"/>
      <c r="N12" s="507"/>
      <c r="O12" s="508"/>
      <c r="P12" s="108"/>
      <c r="Q12" s="109"/>
    </row>
    <row r="13" spans="1:17" ht="18" hidden="1" customHeight="1" outlineLevel="1" thickBot="1" x14ac:dyDescent="0.2">
      <c r="A13" s="899"/>
      <c r="B13" s="460" t="s">
        <v>13</v>
      </c>
      <c r="C13" s="461"/>
      <c r="D13" s="895"/>
      <c r="E13" s="896"/>
      <c r="F13" s="896"/>
      <c r="G13" s="12" t="s">
        <v>14</v>
      </c>
      <c r="H13" s="896"/>
      <c r="I13" s="896"/>
      <c r="J13" s="896"/>
      <c r="K13" s="896"/>
      <c r="L13" s="896"/>
      <c r="M13" s="896"/>
      <c r="N13" s="896"/>
      <c r="O13" s="897"/>
      <c r="P13" s="108"/>
      <c r="Q13" s="109"/>
    </row>
    <row r="14" spans="1:17" ht="18" hidden="1" customHeight="1" outlineLevel="1" thickBot="1" x14ac:dyDescent="0.2">
      <c r="A14" s="900"/>
      <c r="B14" s="460" t="s">
        <v>15</v>
      </c>
      <c r="C14" s="461"/>
      <c r="D14" s="13"/>
      <c r="E14" s="902" t="s">
        <v>16</v>
      </c>
      <c r="F14" s="903"/>
      <c r="G14" s="903"/>
      <c r="H14" s="903"/>
      <c r="I14" s="903"/>
      <c r="J14" s="903"/>
      <c r="K14" s="903"/>
      <c r="L14" s="903"/>
      <c r="M14" s="904"/>
      <c r="N14" s="486"/>
      <c r="O14" s="487"/>
      <c r="P14" s="108"/>
      <c r="Q14" s="109"/>
    </row>
    <row r="15" spans="1:17" ht="27" hidden="1" customHeight="1" outlineLevel="1" thickBot="1" x14ac:dyDescent="0.2">
      <c r="A15" s="512" t="s">
        <v>119</v>
      </c>
      <c r="B15" s="883"/>
      <c r="C15" s="884"/>
      <c r="D15" s="14" t="s">
        <v>17</v>
      </c>
      <c r="E15" s="541"/>
      <c r="F15" s="542"/>
      <c r="G15" s="543"/>
      <c r="H15" s="544" t="s">
        <v>18</v>
      </c>
      <c r="I15" s="545"/>
      <c r="J15" s="546"/>
      <c r="K15" s="500"/>
      <c r="L15" s="501"/>
      <c r="M15" s="501"/>
      <c r="N15" s="501"/>
      <c r="O15" s="502"/>
      <c r="P15" s="108"/>
      <c r="Q15" s="109"/>
    </row>
    <row r="16" spans="1:17" ht="27" hidden="1" customHeight="1" outlineLevel="1" thickBot="1" x14ac:dyDescent="0.2">
      <c r="A16" s="892"/>
      <c r="B16" s="893"/>
      <c r="C16" s="894"/>
      <c r="D16" s="236" t="s">
        <v>19</v>
      </c>
      <c r="E16" s="503"/>
      <c r="F16" s="504"/>
      <c r="G16" s="504"/>
      <c r="H16" s="504"/>
      <c r="I16" s="504"/>
      <c r="J16" s="504"/>
      <c r="K16" s="504"/>
      <c r="L16" s="504"/>
      <c r="M16" s="504"/>
      <c r="N16" s="504"/>
      <c r="O16" s="505"/>
      <c r="P16" s="108"/>
      <c r="Q16" s="109"/>
    </row>
    <row r="17" spans="1:19" ht="27" hidden="1" customHeight="1" outlineLevel="1" thickBot="1" x14ac:dyDescent="0.2">
      <c r="A17" s="512" t="s">
        <v>120</v>
      </c>
      <c r="B17" s="883"/>
      <c r="C17" s="884"/>
      <c r="D17" s="553" t="s">
        <v>20</v>
      </c>
      <c r="E17" s="554"/>
      <c r="F17" s="554"/>
      <c r="G17" s="554"/>
      <c r="H17" s="555"/>
      <c r="I17" s="555"/>
      <c r="J17" s="555"/>
      <c r="K17" s="556"/>
      <c r="L17" s="466"/>
      <c r="M17" s="467"/>
      <c r="N17" s="467"/>
      <c r="O17" s="468"/>
      <c r="P17" s="108"/>
      <c r="Q17" s="109"/>
    </row>
    <row r="18" spans="1:19" ht="27" hidden="1" customHeight="1" outlineLevel="1" thickBot="1" x14ac:dyDescent="0.2">
      <c r="A18" s="550" t="s">
        <v>121</v>
      </c>
      <c r="B18" s="551"/>
      <c r="C18" s="552"/>
      <c r="D18" s="110" t="s">
        <v>21</v>
      </c>
      <c r="E18" s="466"/>
      <c r="F18" s="467"/>
      <c r="G18" s="468"/>
      <c r="H18" s="557" t="s">
        <v>22</v>
      </c>
      <c r="I18" s="558"/>
      <c r="J18" s="558"/>
      <c r="K18" s="558"/>
      <c r="L18" s="559"/>
      <c r="M18" s="560"/>
      <c r="N18" s="561"/>
      <c r="O18" s="562"/>
    </row>
    <row r="19" spans="1:19" ht="27" hidden="1" customHeight="1" outlineLevel="1" thickBot="1" x14ac:dyDescent="0.2">
      <c r="A19" s="512" t="s">
        <v>122</v>
      </c>
      <c r="B19" s="883"/>
      <c r="C19" s="884"/>
      <c r="D19" s="145" t="s">
        <v>114</v>
      </c>
      <c r="E19" s="885"/>
      <c r="F19" s="886"/>
      <c r="G19" s="887"/>
      <c r="H19" s="224"/>
      <c r="I19" s="224"/>
      <c r="J19" s="224"/>
      <c r="K19" s="224"/>
      <c r="L19" s="224"/>
      <c r="M19" s="225"/>
      <c r="N19" s="225"/>
      <c r="O19" s="226"/>
    </row>
    <row r="20" spans="1:19" ht="27" customHeight="1" collapsed="1" thickBot="1" x14ac:dyDescent="0.2">
      <c r="A20" s="512" t="s">
        <v>277</v>
      </c>
      <c r="B20" s="513"/>
      <c r="C20" s="514"/>
      <c r="D20" s="127" t="s">
        <v>91</v>
      </c>
      <c r="E20" s="466" t="s">
        <v>183</v>
      </c>
      <c r="F20" s="888"/>
      <c r="G20" s="889"/>
      <c r="H20" s="169"/>
      <c r="I20" s="173"/>
      <c r="J20" s="173"/>
      <c r="K20" s="174"/>
      <c r="L20" s="175"/>
      <c r="M20" s="175"/>
      <c r="N20" s="175"/>
      <c r="O20" s="176"/>
      <c r="P20" s="1"/>
      <c r="Q20" s="2"/>
    </row>
    <row r="21" spans="1:19" ht="27" customHeight="1" thickBot="1" x14ac:dyDescent="0.2">
      <c r="A21" s="515"/>
      <c r="B21" s="516"/>
      <c r="C21" s="517"/>
      <c r="D21" s="131" t="s">
        <v>143</v>
      </c>
      <c r="E21" s="520"/>
      <c r="F21" s="890"/>
      <c r="G21" s="891"/>
      <c r="H21" s="523" t="s">
        <v>65</v>
      </c>
      <c r="I21" s="524"/>
      <c r="J21" s="525"/>
      <c r="K21" s="872"/>
      <c r="L21" s="873"/>
      <c r="M21" s="873"/>
      <c r="N21" s="873"/>
      <c r="O21" s="874"/>
      <c r="P21" s="1"/>
      <c r="Q21" s="1"/>
    </row>
    <row r="22" spans="1:19" ht="18" customHeight="1" thickBot="1" x14ac:dyDescent="0.2">
      <c r="A22" s="875" t="s">
        <v>152</v>
      </c>
      <c r="B22" s="876"/>
      <c r="C22" s="877"/>
      <c r="D22" s="878" t="s">
        <v>162</v>
      </c>
      <c r="E22" s="879"/>
      <c r="F22" s="879"/>
      <c r="G22" s="879"/>
      <c r="H22" s="879"/>
      <c r="I22" s="879"/>
      <c r="J22" s="879"/>
      <c r="K22" s="879"/>
      <c r="L22" s="879"/>
      <c r="M22" s="879"/>
      <c r="N22" s="879"/>
      <c r="O22" s="227"/>
      <c r="P22" s="1"/>
      <c r="Q22" s="1"/>
    </row>
    <row r="23" spans="1:19" s="18" customFormat="1" ht="24.75" customHeight="1" thickBot="1" x14ac:dyDescent="0.2">
      <c r="A23" s="535" t="s">
        <v>278</v>
      </c>
      <c r="B23" s="536"/>
      <c r="C23" s="537"/>
      <c r="D23" s="235" t="s">
        <v>31</v>
      </c>
      <c r="E23" s="541" t="s">
        <v>158</v>
      </c>
      <c r="F23" s="542"/>
      <c r="G23" s="543"/>
      <c r="H23" s="544" t="s">
        <v>32</v>
      </c>
      <c r="I23" s="545"/>
      <c r="J23" s="546"/>
      <c r="K23" s="880"/>
      <c r="L23" s="881"/>
      <c r="M23" s="881"/>
      <c r="N23" s="881"/>
      <c r="O23" s="882"/>
      <c r="P23" s="192"/>
      <c r="Q23" s="2"/>
    </row>
    <row r="24" spans="1:19" s="18" customFormat="1" ht="24.75" customHeight="1" thickBot="1" x14ac:dyDescent="0.2">
      <c r="A24" s="538"/>
      <c r="B24" s="539"/>
      <c r="C24" s="540"/>
      <c r="D24" s="132" t="s">
        <v>271</v>
      </c>
      <c r="E24" s="454"/>
      <c r="F24" s="455"/>
      <c r="G24" s="455"/>
      <c r="H24" s="455"/>
      <c r="I24" s="455"/>
      <c r="J24" s="455"/>
      <c r="K24" s="455"/>
      <c r="L24" s="455"/>
      <c r="M24" s="455"/>
      <c r="N24" s="455"/>
      <c r="O24" s="456"/>
      <c r="P24" s="192"/>
      <c r="Q24" s="16"/>
    </row>
    <row r="25" spans="1:19" ht="18" customHeight="1" thickBot="1" x14ac:dyDescent="0.2">
      <c r="A25" s="488" t="s">
        <v>279</v>
      </c>
      <c r="B25" s="489"/>
      <c r="C25" s="577"/>
      <c r="D25" s="127" t="s">
        <v>34</v>
      </c>
      <c r="E25" s="466" t="s">
        <v>199</v>
      </c>
      <c r="F25" s="467"/>
      <c r="G25" s="468"/>
      <c r="H25" s="586"/>
      <c r="I25" s="587"/>
      <c r="J25" s="587"/>
      <c r="K25" s="587"/>
      <c r="L25" s="587"/>
      <c r="M25" s="587"/>
      <c r="N25" s="587"/>
      <c r="O25" s="864"/>
      <c r="P25" s="1"/>
      <c r="Q25" s="2"/>
    </row>
    <row r="26" spans="1:19" ht="18" customHeight="1" thickBot="1" x14ac:dyDescent="0.2">
      <c r="A26" s="578"/>
      <c r="B26" s="579"/>
      <c r="C26" s="580"/>
      <c r="D26" s="112" t="s">
        <v>35</v>
      </c>
      <c r="E26" s="865" t="s">
        <v>202</v>
      </c>
      <c r="F26" s="866"/>
      <c r="G26" s="531"/>
      <c r="H26" s="869"/>
      <c r="I26" s="869"/>
      <c r="J26" s="869"/>
      <c r="K26" s="869"/>
      <c r="L26" s="869"/>
      <c r="M26" s="869"/>
      <c r="N26" s="869"/>
      <c r="O26" s="870"/>
      <c r="P26" s="1"/>
      <c r="Q26" s="1"/>
    </row>
    <row r="27" spans="1:19" ht="18" customHeight="1" thickBot="1" x14ac:dyDescent="0.2">
      <c r="A27" s="578"/>
      <c r="B27" s="579"/>
      <c r="C27" s="580"/>
      <c r="D27" s="116"/>
      <c r="E27" s="867"/>
      <c r="F27" s="868"/>
      <c r="G27" s="871"/>
      <c r="H27" s="869"/>
      <c r="I27" s="869"/>
      <c r="J27" s="869"/>
      <c r="K27" s="869"/>
      <c r="L27" s="869"/>
      <c r="M27" s="869"/>
      <c r="N27" s="869"/>
      <c r="O27" s="870"/>
      <c r="P27" s="1"/>
      <c r="Q27" s="1"/>
    </row>
    <row r="28" spans="1:19" ht="18" customHeight="1" thickBot="1" x14ac:dyDescent="0.2">
      <c r="A28" s="581"/>
      <c r="B28" s="582"/>
      <c r="C28" s="580"/>
      <c r="D28" s="117" t="s">
        <v>36</v>
      </c>
      <c r="E28" s="865" t="s">
        <v>202</v>
      </c>
      <c r="F28" s="866"/>
      <c r="G28" s="531"/>
      <c r="H28" s="869"/>
      <c r="I28" s="869"/>
      <c r="J28" s="869"/>
      <c r="K28" s="869"/>
      <c r="L28" s="869"/>
      <c r="M28" s="869"/>
      <c r="N28" s="869"/>
      <c r="O28" s="870"/>
      <c r="P28" s="1"/>
      <c r="Q28" s="1"/>
    </row>
    <row r="29" spans="1:19" ht="18" customHeight="1" thickBot="1" x14ac:dyDescent="0.2">
      <c r="A29" s="583"/>
      <c r="B29" s="584"/>
      <c r="C29" s="585"/>
      <c r="D29" s="113"/>
      <c r="E29" s="867"/>
      <c r="F29" s="868"/>
      <c r="G29" s="871"/>
      <c r="H29" s="869"/>
      <c r="I29" s="869"/>
      <c r="J29" s="869"/>
      <c r="K29" s="869"/>
      <c r="L29" s="869"/>
      <c r="M29" s="869"/>
      <c r="N29" s="869"/>
      <c r="O29" s="870"/>
      <c r="P29" s="1"/>
      <c r="Q29" s="1"/>
    </row>
    <row r="30" spans="1:19" ht="27" customHeight="1" thickBot="1" x14ac:dyDescent="0.2">
      <c r="A30" s="488" t="s">
        <v>280</v>
      </c>
      <c r="B30" s="489"/>
      <c r="C30" s="490"/>
      <c r="D30" s="7" t="s">
        <v>268</v>
      </c>
      <c r="E30" s="592" t="s">
        <v>199</v>
      </c>
      <c r="F30" s="780"/>
      <c r="G30" s="780"/>
      <c r="H30" s="780"/>
      <c r="I30" s="593"/>
      <c r="J30" s="855" t="s">
        <v>203</v>
      </c>
      <c r="K30" s="856"/>
      <c r="L30" s="856"/>
      <c r="M30" s="856"/>
      <c r="N30" s="856"/>
      <c r="O30" s="857"/>
      <c r="P30" s="1"/>
      <c r="Q30" s="2"/>
    </row>
    <row r="31" spans="1:19" ht="18" customHeight="1" thickBot="1" x14ac:dyDescent="0.2">
      <c r="A31" s="578"/>
      <c r="B31" s="579"/>
      <c r="C31" s="643"/>
      <c r="D31" s="185" t="s">
        <v>130</v>
      </c>
      <c r="E31" s="454"/>
      <c r="F31" s="455"/>
      <c r="G31" s="455"/>
      <c r="H31" s="455"/>
      <c r="I31" s="455"/>
      <c r="J31" s="455"/>
      <c r="K31" s="455"/>
      <c r="L31" s="455"/>
      <c r="M31" s="455"/>
      <c r="N31" s="455"/>
      <c r="O31" s="456"/>
      <c r="P31" s="1"/>
      <c r="Q31" s="1"/>
    </row>
    <row r="32" spans="1:19" ht="18" customHeight="1" thickBot="1" x14ac:dyDescent="0.2">
      <c r="A32" s="578"/>
      <c r="B32" s="579"/>
      <c r="C32" s="643"/>
      <c r="D32" s="116" t="s">
        <v>269</v>
      </c>
      <c r="E32" s="454"/>
      <c r="F32" s="455"/>
      <c r="G32" s="455"/>
      <c r="H32" s="455"/>
      <c r="I32" s="455"/>
      <c r="J32" s="455"/>
      <c r="K32" s="455"/>
      <c r="L32" s="455"/>
      <c r="M32" s="455"/>
      <c r="N32" s="455"/>
      <c r="O32" s="456"/>
      <c r="P32" s="1"/>
      <c r="Q32" s="1"/>
      <c r="S32" s="138" t="s">
        <v>159</v>
      </c>
    </row>
    <row r="33" spans="1:19" ht="18" customHeight="1" thickBot="1" x14ac:dyDescent="0.2">
      <c r="A33" s="578"/>
      <c r="B33" s="579"/>
      <c r="C33" s="643"/>
      <c r="D33" s="118" t="s">
        <v>88</v>
      </c>
      <c r="E33" s="454"/>
      <c r="F33" s="455"/>
      <c r="G33" s="455"/>
      <c r="H33" s="455"/>
      <c r="I33" s="455"/>
      <c r="J33" s="455"/>
      <c r="K33" s="455"/>
      <c r="L33" s="455"/>
      <c r="M33" s="455"/>
      <c r="N33" s="455"/>
      <c r="O33" s="456"/>
      <c r="P33" s="1"/>
      <c r="Q33" s="1"/>
      <c r="S33" s="138" t="s">
        <v>160</v>
      </c>
    </row>
    <row r="34" spans="1:19" ht="18" customHeight="1" thickBot="1" x14ac:dyDescent="0.2">
      <c r="A34" s="578"/>
      <c r="B34" s="579"/>
      <c r="C34" s="643"/>
      <c r="D34" s="23" t="s">
        <v>270</v>
      </c>
      <c r="E34" s="858"/>
      <c r="F34" s="859"/>
      <c r="G34" s="859"/>
      <c r="H34" s="859"/>
      <c r="I34" s="859"/>
      <c r="J34" s="859"/>
      <c r="K34" s="859"/>
      <c r="L34" s="859"/>
      <c r="M34" s="859"/>
      <c r="N34" s="859"/>
      <c r="O34" s="860"/>
      <c r="P34" s="1"/>
      <c r="Q34" s="1"/>
      <c r="S34" s="138" t="s">
        <v>161</v>
      </c>
    </row>
    <row r="35" spans="1:19" ht="18" hidden="1" customHeight="1" thickBot="1" x14ac:dyDescent="0.2">
      <c r="A35" s="644"/>
      <c r="B35" s="854"/>
      <c r="C35" s="646"/>
      <c r="D35" s="7" t="s">
        <v>34</v>
      </c>
      <c r="E35" s="466"/>
      <c r="F35" s="467"/>
      <c r="G35" s="468"/>
      <c r="H35" s="114"/>
      <c r="I35" s="114"/>
      <c r="J35" s="114"/>
      <c r="K35" s="114"/>
      <c r="L35" s="114"/>
      <c r="M35" s="114"/>
      <c r="N35" s="114"/>
      <c r="O35" s="234"/>
      <c r="P35" s="1"/>
      <c r="Q35" s="2"/>
    </row>
    <row r="36" spans="1:19" ht="18" customHeight="1" thickBot="1" x14ac:dyDescent="0.2">
      <c r="A36" s="644"/>
      <c r="B36" s="854"/>
      <c r="C36" s="646"/>
      <c r="D36" s="186" t="s">
        <v>204</v>
      </c>
      <c r="E36" s="838" t="s">
        <v>202</v>
      </c>
      <c r="F36" s="861"/>
      <c r="G36" s="862" t="s">
        <v>128</v>
      </c>
      <c r="H36" s="863"/>
      <c r="I36" s="835"/>
      <c r="J36" s="836"/>
      <c r="K36" s="836"/>
      <c r="L36" s="836"/>
      <c r="M36" s="836"/>
      <c r="N36" s="836"/>
      <c r="O36" s="837"/>
      <c r="P36" s="1"/>
      <c r="Q36" s="1"/>
    </row>
    <row r="37" spans="1:19" ht="18" customHeight="1" thickBot="1" x14ac:dyDescent="0.2">
      <c r="A37" s="623"/>
      <c r="B37" s="624"/>
      <c r="C37" s="625"/>
      <c r="D37" s="113" t="s">
        <v>205</v>
      </c>
      <c r="E37" s="838" t="s">
        <v>206</v>
      </c>
      <c r="F37" s="839"/>
      <c r="G37" s="840"/>
      <c r="H37" s="841"/>
      <c r="I37" s="841"/>
      <c r="J37" s="841"/>
      <c r="K37" s="841"/>
      <c r="L37" s="841"/>
      <c r="M37" s="841"/>
      <c r="N37" s="841"/>
      <c r="O37" s="842"/>
      <c r="P37" s="1"/>
      <c r="Q37" s="1"/>
    </row>
    <row r="38" spans="1:19" ht="18" customHeight="1" thickBot="1" x14ac:dyDescent="0.2">
      <c r="A38" s="843" t="s">
        <v>281</v>
      </c>
      <c r="B38" s="844"/>
      <c r="C38" s="845"/>
      <c r="D38" s="245" t="s">
        <v>92</v>
      </c>
      <c r="E38" s="804" t="s">
        <v>199</v>
      </c>
      <c r="F38" s="805"/>
      <c r="G38" s="805"/>
      <c r="H38" s="805"/>
      <c r="I38" s="805"/>
      <c r="J38" s="805"/>
      <c r="K38" s="805"/>
      <c r="L38" s="805"/>
      <c r="M38" s="805"/>
      <c r="N38" s="805"/>
      <c r="O38" s="806"/>
      <c r="P38" s="1"/>
      <c r="Q38" s="2"/>
      <c r="S38" s="18" t="s">
        <v>302</v>
      </c>
    </row>
    <row r="39" spans="1:19" ht="18" customHeight="1" thickBot="1" x14ac:dyDescent="0.2">
      <c r="A39" s="846"/>
      <c r="B39" s="847"/>
      <c r="C39" s="848"/>
      <c r="D39" s="247" t="s">
        <v>223</v>
      </c>
      <c r="E39" s="795"/>
      <c r="F39" s="796"/>
      <c r="G39" s="796"/>
      <c r="H39" s="796"/>
      <c r="I39" s="796"/>
      <c r="J39" s="796"/>
      <c r="K39" s="796"/>
      <c r="L39" s="796"/>
      <c r="M39" s="796"/>
      <c r="N39" s="796"/>
      <c r="O39" s="797"/>
      <c r="P39" s="1"/>
      <c r="Q39" s="1"/>
      <c r="S39" s="18" t="s">
        <v>207</v>
      </c>
    </row>
    <row r="40" spans="1:19" ht="18" customHeight="1" thickBot="1" x14ac:dyDescent="0.2">
      <c r="A40" s="846"/>
      <c r="B40" s="847"/>
      <c r="C40" s="848"/>
      <c r="D40" s="248" t="s">
        <v>93</v>
      </c>
      <c r="E40" s="795"/>
      <c r="F40" s="796"/>
      <c r="G40" s="796"/>
      <c r="H40" s="796"/>
      <c r="I40" s="796"/>
      <c r="J40" s="796"/>
      <c r="K40" s="796"/>
      <c r="L40" s="796"/>
      <c r="M40" s="796"/>
      <c r="N40" s="796"/>
      <c r="O40" s="797"/>
      <c r="P40" s="1"/>
      <c r="Q40" s="1"/>
      <c r="S40" s="18" t="s">
        <v>167</v>
      </c>
    </row>
    <row r="41" spans="1:19" ht="18" customHeight="1" thickBot="1" x14ac:dyDescent="0.2">
      <c r="A41" s="849"/>
      <c r="B41" s="850"/>
      <c r="C41" s="848"/>
      <c r="D41" s="249" t="s">
        <v>224</v>
      </c>
      <c r="E41" s="795"/>
      <c r="F41" s="796"/>
      <c r="G41" s="796"/>
      <c r="H41" s="796"/>
      <c r="I41" s="796"/>
      <c r="J41" s="796"/>
      <c r="K41" s="796"/>
      <c r="L41" s="796"/>
      <c r="M41" s="796"/>
      <c r="N41" s="796"/>
      <c r="O41" s="797"/>
      <c r="P41" s="1"/>
      <c r="Q41" s="1"/>
      <c r="S41" s="143" t="s">
        <v>210</v>
      </c>
    </row>
    <row r="42" spans="1:19" ht="18" customHeight="1" thickBot="1" x14ac:dyDescent="0.2">
      <c r="A42" s="851"/>
      <c r="B42" s="852"/>
      <c r="C42" s="853"/>
      <c r="D42" s="250" t="s">
        <v>94</v>
      </c>
      <c r="E42" s="795"/>
      <c r="F42" s="796"/>
      <c r="G42" s="796"/>
      <c r="H42" s="796"/>
      <c r="I42" s="796"/>
      <c r="J42" s="796"/>
      <c r="K42" s="796"/>
      <c r="L42" s="796"/>
      <c r="M42" s="796"/>
      <c r="N42" s="796"/>
      <c r="O42" s="797"/>
      <c r="P42" s="1"/>
      <c r="Q42" s="1"/>
      <c r="S42" s="18" t="s">
        <v>208</v>
      </c>
    </row>
    <row r="43" spans="1:19" s="18" customFormat="1" ht="18" customHeight="1" thickBot="1" x14ac:dyDescent="0.2">
      <c r="A43" s="815" t="s">
        <v>282</v>
      </c>
      <c r="B43" s="816"/>
      <c r="C43" s="817"/>
      <c r="D43" s="246" t="s">
        <v>39</v>
      </c>
      <c r="E43" s="804" t="s">
        <v>199</v>
      </c>
      <c r="F43" s="805"/>
      <c r="G43" s="805"/>
      <c r="H43" s="805"/>
      <c r="I43" s="805"/>
      <c r="J43" s="805"/>
      <c r="K43" s="805"/>
      <c r="L43" s="805"/>
      <c r="M43" s="805"/>
      <c r="N43" s="805"/>
      <c r="O43" s="806"/>
      <c r="P43" s="192"/>
      <c r="Q43" s="2"/>
      <c r="S43" s="18" t="s">
        <v>209</v>
      </c>
    </row>
    <row r="44" spans="1:19" s="18" customFormat="1" ht="18" customHeight="1" thickBot="1" x14ac:dyDescent="0.2">
      <c r="A44" s="818"/>
      <c r="B44" s="819"/>
      <c r="C44" s="820"/>
      <c r="D44" s="247"/>
      <c r="E44" s="824" t="s">
        <v>157</v>
      </c>
      <c r="F44" s="825"/>
      <c r="G44" s="826"/>
      <c r="H44" s="827" t="s">
        <v>221</v>
      </c>
      <c r="I44" s="828"/>
      <c r="J44" s="829"/>
      <c r="K44" s="830"/>
      <c r="L44" s="831"/>
      <c r="M44" s="831"/>
      <c r="N44" s="831"/>
      <c r="O44" s="832"/>
      <c r="P44" s="192"/>
      <c r="Q44" s="16"/>
    </row>
    <row r="45" spans="1:19" s="18" customFormat="1" ht="18" customHeight="1" thickBot="1" x14ac:dyDescent="0.2">
      <c r="A45" s="818"/>
      <c r="B45" s="819"/>
      <c r="C45" s="820"/>
      <c r="D45" s="251" t="s">
        <v>272</v>
      </c>
      <c r="E45" s="795"/>
      <c r="F45" s="833"/>
      <c r="G45" s="833"/>
      <c r="H45" s="833"/>
      <c r="I45" s="833"/>
      <c r="J45" s="833"/>
      <c r="K45" s="833"/>
      <c r="L45" s="833"/>
      <c r="M45" s="833"/>
      <c r="N45" s="833"/>
      <c r="O45" s="834"/>
      <c r="P45" s="192"/>
      <c r="Q45" s="16"/>
      <c r="S45" s="18" t="s">
        <v>211</v>
      </c>
    </row>
    <row r="46" spans="1:19" s="18" customFormat="1" ht="18" customHeight="1" thickBot="1" x14ac:dyDescent="0.2">
      <c r="A46" s="818"/>
      <c r="B46" s="819"/>
      <c r="C46" s="820"/>
      <c r="D46" s="248" t="s">
        <v>135</v>
      </c>
      <c r="E46" s="795"/>
      <c r="F46" s="833"/>
      <c r="G46" s="833"/>
      <c r="H46" s="833"/>
      <c r="I46" s="833"/>
      <c r="J46" s="833"/>
      <c r="K46" s="833"/>
      <c r="L46" s="833"/>
      <c r="M46" s="833"/>
      <c r="N46" s="833"/>
      <c r="O46" s="834"/>
      <c r="P46" s="192"/>
      <c r="Q46" s="16"/>
      <c r="S46" s="18" t="s">
        <v>212</v>
      </c>
    </row>
    <row r="47" spans="1:19" s="18" customFormat="1" ht="18" customHeight="1" thickBot="1" x14ac:dyDescent="0.2">
      <c r="A47" s="818"/>
      <c r="B47" s="819"/>
      <c r="C47" s="820"/>
      <c r="D47" s="249"/>
      <c r="E47" s="824" t="s">
        <v>157</v>
      </c>
      <c r="F47" s="825"/>
      <c r="G47" s="826"/>
      <c r="H47" s="827" t="s">
        <v>222</v>
      </c>
      <c r="I47" s="828"/>
      <c r="J47" s="829"/>
      <c r="K47" s="830"/>
      <c r="L47" s="831"/>
      <c r="M47" s="831"/>
      <c r="N47" s="831"/>
      <c r="O47" s="832"/>
      <c r="P47" s="192"/>
      <c r="Q47" s="16"/>
      <c r="S47" s="18" t="s">
        <v>213</v>
      </c>
    </row>
    <row r="48" spans="1:19" s="18" customFormat="1" ht="18" customHeight="1" thickBot="1" x14ac:dyDescent="0.2">
      <c r="A48" s="818"/>
      <c r="B48" s="819"/>
      <c r="C48" s="820"/>
      <c r="D48" s="251" t="s">
        <v>273</v>
      </c>
      <c r="E48" s="795"/>
      <c r="F48" s="796"/>
      <c r="G48" s="796"/>
      <c r="H48" s="796"/>
      <c r="I48" s="796"/>
      <c r="J48" s="796"/>
      <c r="K48" s="796"/>
      <c r="L48" s="796"/>
      <c r="M48" s="796"/>
      <c r="N48" s="796"/>
      <c r="O48" s="797"/>
      <c r="P48" s="192"/>
      <c r="Q48" s="16"/>
      <c r="S48" s="143" t="s">
        <v>210</v>
      </c>
    </row>
    <row r="49" spans="1:19" s="18" customFormat="1" ht="18" customHeight="1" thickBot="1" x14ac:dyDescent="0.2">
      <c r="A49" s="821"/>
      <c r="B49" s="822"/>
      <c r="C49" s="823"/>
      <c r="D49" s="250" t="s">
        <v>136</v>
      </c>
      <c r="E49" s="795"/>
      <c r="F49" s="796"/>
      <c r="G49" s="796"/>
      <c r="H49" s="796"/>
      <c r="I49" s="796"/>
      <c r="J49" s="796"/>
      <c r="K49" s="796"/>
      <c r="L49" s="796"/>
      <c r="M49" s="796"/>
      <c r="N49" s="796"/>
      <c r="O49" s="797"/>
      <c r="P49" s="192"/>
      <c r="Q49" s="16"/>
      <c r="S49" s="18" t="s">
        <v>218</v>
      </c>
    </row>
    <row r="50" spans="1:19" s="18" customFormat="1" ht="18" customHeight="1" thickBot="1" x14ac:dyDescent="0.2">
      <c r="A50" s="798" t="s">
        <v>283</v>
      </c>
      <c r="B50" s="799"/>
      <c r="C50" s="800"/>
      <c r="D50" s="246" t="s">
        <v>67</v>
      </c>
      <c r="E50" s="804" t="s">
        <v>233</v>
      </c>
      <c r="F50" s="805"/>
      <c r="G50" s="805"/>
      <c r="H50" s="805"/>
      <c r="I50" s="805"/>
      <c r="J50" s="805"/>
      <c r="K50" s="805"/>
      <c r="L50" s="805"/>
      <c r="M50" s="805"/>
      <c r="N50" s="805"/>
      <c r="O50" s="806"/>
      <c r="P50" s="192"/>
      <c r="Q50" s="2"/>
      <c r="S50" s="18" t="s">
        <v>214</v>
      </c>
    </row>
    <row r="51" spans="1:19" s="18" customFormat="1" ht="15.75" customHeight="1" thickBot="1" x14ac:dyDescent="0.2">
      <c r="A51" s="798"/>
      <c r="B51" s="799"/>
      <c r="C51" s="800"/>
      <c r="D51" s="247" t="s">
        <v>68</v>
      </c>
      <c r="E51" s="807" t="s">
        <v>234</v>
      </c>
      <c r="F51" s="808"/>
      <c r="G51" s="811"/>
      <c r="H51" s="812"/>
      <c r="I51" s="812"/>
      <c r="J51" s="812"/>
      <c r="K51" s="812"/>
      <c r="L51" s="812"/>
      <c r="M51" s="812"/>
      <c r="N51" s="812"/>
      <c r="O51" s="813"/>
      <c r="P51" s="192"/>
      <c r="Q51" s="16"/>
      <c r="S51" s="18" t="s">
        <v>215</v>
      </c>
    </row>
    <row r="52" spans="1:19" s="18" customFormat="1" ht="15.75" customHeight="1" thickBot="1" x14ac:dyDescent="0.2">
      <c r="A52" s="798"/>
      <c r="B52" s="799"/>
      <c r="C52" s="800"/>
      <c r="D52" s="336"/>
      <c r="E52" s="809"/>
      <c r="F52" s="810"/>
      <c r="G52" s="814"/>
      <c r="H52" s="812"/>
      <c r="I52" s="812"/>
      <c r="J52" s="812"/>
      <c r="K52" s="812"/>
      <c r="L52" s="812"/>
      <c r="M52" s="812"/>
      <c r="N52" s="812"/>
      <c r="O52" s="813"/>
      <c r="P52" s="192"/>
      <c r="Q52" s="16"/>
      <c r="S52" s="18" t="s">
        <v>216</v>
      </c>
    </row>
    <row r="53" spans="1:19" s="18" customFormat="1" ht="15.75" customHeight="1" thickBot="1" x14ac:dyDescent="0.2">
      <c r="A53" s="798"/>
      <c r="B53" s="799"/>
      <c r="C53" s="800"/>
      <c r="D53" s="247" t="s">
        <v>69</v>
      </c>
      <c r="E53" s="807" t="s">
        <v>234</v>
      </c>
      <c r="F53" s="808"/>
      <c r="G53" s="811"/>
      <c r="H53" s="812"/>
      <c r="I53" s="812"/>
      <c r="J53" s="812"/>
      <c r="K53" s="812"/>
      <c r="L53" s="812"/>
      <c r="M53" s="812"/>
      <c r="N53" s="812"/>
      <c r="O53" s="813"/>
      <c r="P53" s="192"/>
      <c r="Q53" s="16"/>
      <c r="S53" s="18" t="s">
        <v>219</v>
      </c>
    </row>
    <row r="54" spans="1:19" s="18" customFormat="1" ht="15.75" customHeight="1" thickBot="1" x14ac:dyDescent="0.2">
      <c r="A54" s="801"/>
      <c r="B54" s="802"/>
      <c r="C54" s="803"/>
      <c r="D54" s="336"/>
      <c r="E54" s="809"/>
      <c r="F54" s="810"/>
      <c r="G54" s="814"/>
      <c r="H54" s="812"/>
      <c r="I54" s="812"/>
      <c r="J54" s="812"/>
      <c r="K54" s="812"/>
      <c r="L54" s="812"/>
      <c r="M54" s="812"/>
      <c r="N54" s="812"/>
      <c r="O54" s="813"/>
      <c r="P54" s="192"/>
      <c r="Q54" s="16"/>
      <c r="S54" s="18" t="s">
        <v>217</v>
      </c>
    </row>
    <row r="55" spans="1:19" s="18" customFormat="1" ht="41.25" customHeight="1" thickBot="1" x14ac:dyDescent="0.2">
      <c r="A55" s="660" t="s">
        <v>311</v>
      </c>
      <c r="B55" s="661"/>
      <c r="C55" s="661"/>
      <c r="D55" s="235" t="s">
        <v>39</v>
      </c>
      <c r="E55" s="592" t="s">
        <v>233</v>
      </c>
      <c r="F55" s="780"/>
      <c r="G55" s="593"/>
      <c r="H55" s="790" t="s">
        <v>274</v>
      </c>
      <c r="I55" s="791"/>
      <c r="J55" s="791"/>
      <c r="K55" s="791"/>
      <c r="L55" s="791"/>
      <c r="M55" s="791"/>
      <c r="N55" s="791"/>
      <c r="O55" s="792"/>
      <c r="P55" s="192"/>
      <c r="Q55" s="2"/>
      <c r="S55" s="18" t="s">
        <v>220</v>
      </c>
    </row>
    <row r="56" spans="1:19" s="18" customFormat="1" ht="41.25" customHeight="1" thickBot="1" x14ac:dyDescent="0.2">
      <c r="A56" s="793" t="s">
        <v>312</v>
      </c>
      <c r="B56" s="794"/>
      <c r="C56" s="794"/>
      <c r="D56" s="235" t="s">
        <v>313</v>
      </c>
      <c r="E56" s="592" t="s">
        <v>233</v>
      </c>
      <c r="F56" s="780"/>
      <c r="G56" s="593"/>
      <c r="H56" s="790"/>
      <c r="I56" s="791"/>
      <c r="J56" s="791"/>
      <c r="K56" s="791"/>
      <c r="L56" s="791"/>
      <c r="M56" s="791"/>
      <c r="N56" s="791"/>
      <c r="O56" s="792"/>
      <c r="P56" s="192"/>
      <c r="Q56" s="2"/>
      <c r="S56" s="18" t="s">
        <v>220</v>
      </c>
    </row>
    <row r="57" spans="1:19" s="18" customFormat="1" ht="18" customHeight="1" thickBot="1" x14ac:dyDescent="0.2">
      <c r="A57" s="538" t="s">
        <v>284</v>
      </c>
      <c r="B57" s="599"/>
      <c r="C57" s="600"/>
      <c r="D57" s="604" t="s">
        <v>23</v>
      </c>
      <c r="E57" s="605"/>
      <c r="F57" s="606"/>
      <c r="G57" s="466" t="s">
        <v>239</v>
      </c>
      <c r="H57" s="467"/>
      <c r="I57" s="468"/>
      <c r="J57" s="133" t="s">
        <v>24</v>
      </c>
      <c r="K57" s="134"/>
      <c r="L57" s="134"/>
      <c r="M57" s="134"/>
      <c r="N57" s="134"/>
      <c r="O57" s="151"/>
      <c r="P57" s="16"/>
      <c r="Q57" s="2"/>
    </row>
    <row r="58" spans="1:19" s="18" customFormat="1" ht="18" customHeight="1" thickBot="1" x14ac:dyDescent="0.2">
      <c r="A58" s="601"/>
      <c r="B58" s="602"/>
      <c r="C58" s="603"/>
      <c r="D58" s="607" t="s">
        <v>25</v>
      </c>
      <c r="E58" s="608"/>
      <c r="F58" s="609"/>
      <c r="G58" s="610"/>
      <c r="H58" s="611"/>
      <c r="I58" s="612"/>
      <c r="J58" s="19" t="s">
        <v>26</v>
      </c>
      <c r="K58" s="19"/>
      <c r="L58" s="19"/>
      <c r="M58" s="19"/>
      <c r="N58" s="20"/>
      <c r="O58" s="152"/>
      <c r="P58" s="16"/>
      <c r="Q58" s="16"/>
      <c r="S58" s="18" t="s">
        <v>225</v>
      </c>
    </row>
    <row r="59" spans="1:19" s="18" customFormat="1" ht="18" customHeight="1" thickBot="1" x14ac:dyDescent="0.2">
      <c r="A59" s="601"/>
      <c r="B59" s="602"/>
      <c r="C59" s="603"/>
      <c r="D59" s="787" t="s">
        <v>240</v>
      </c>
      <c r="E59" s="788"/>
      <c r="F59" s="788"/>
      <c r="G59" s="788"/>
      <c r="H59" s="788"/>
      <c r="I59" s="788"/>
      <c r="J59" s="788"/>
      <c r="K59" s="788"/>
      <c r="L59" s="788"/>
      <c r="M59" s="789"/>
      <c r="N59" s="656"/>
      <c r="O59" s="657"/>
      <c r="P59" s="192"/>
      <c r="Q59" s="16"/>
      <c r="S59" s="18" t="s">
        <v>226</v>
      </c>
    </row>
    <row r="60" spans="1:19" ht="18" customHeight="1" thickBot="1" x14ac:dyDescent="0.2">
      <c r="A60" s="488" t="s">
        <v>285</v>
      </c>
      <c r="B60" s="489"/>
      <c r="C60" s="490"/>
      <c r="D60" s="228" t="s">
        <v>243</v>
      </c>
      <c r="E60" s="592"/>
      <c r="F60" s="780"/>
      <c r="G60" s="781" t="s">
        <v>22</v>
      </c>
      <c r="H60" s="782"/>
      <c r="I60" s="782"/>
      <c r="J60" s="782"/>
      <c r="K60" s="782"/>
      <c r="L60" s="783"/>
      <c r="M60" s="710"/>
      <c r="N60" s="711"/>
      <c r="O60" s="712"/>
      <c r="P60" s="1"/>
      <c r="Q60" s="2"/>
      <c r="S60" s="18" t="s">
        <v>213</v>
      </c>
    </row>
    <row r="61" spans="1:19" ht="18" customHeight="1" thickBot="1" x14ac:dyDescent="0.2">
      <c r="A61" s="578"/>
      <c r="B61" s="579"/>
      <c r="C61" s="643"/>
      <c r="D61" s="784" t="s">
        <v>242</v>
      </c>
      <c r="E61" s="785"/>
      <c r="F61" s="786"/>
      <c r="G61" s="592"/>
      <c r="H61" s="780"/>
      <c r="I61" s="780"/>
      <c r="J61" s="780"/>
      <c r="K61" s="780"/>
      <c r="L61" s="780"/>
      <c r="M61" s="780"/>
      <c r="N61" s="780"/>
      <c r="O61" s="593"/>
      <c r="P61" s="1"/>
      <c r="Q61" s="2"/>
      <c r="S61" s="143" t="s">
        <v>210</v>
      </c>
    </row>
    <row r="62" spans="1:19" ht="31.5" customHeight="1" thickBot="1" x14ac:dyDescent="0.2">
      <c r="A62" s="649" t="s">
        <v>116</v>
      </c>
      <c r="B62" s="775"/>
      <c r="C62" s="776"/>
      <c r="D62" s="150" t="s">
        <v>91</v>
      </c>
      <c r="E62" s="466"/>
      <c r="F62" s="467"/>
      <c r="G62" s="468"/>
      <c r="H62" s="777" t="s">
        <v>275</v>
      </c>
      <c r="I62" s="778"/>
      <c r="J62" s="778"/>
      <c r="K62" s="778"/>
      <c r="L62" s="778"/>
      <c r="M62" s="778"/>
      <c r="N62" s="778"/>
      <c r="O62" s="779"/>
      <c r="P62" s="1"/>
      <c r="Q62" s="2"/>
      <c r="S62" s="18" t="s">
        <v>227</v>
      </c>
    </row>
    <row r="63" spans="1:19" ht="6" customHeight="1" thickBot="1" x14ac:dyDescent="0.2">
      <c r="A63" s="146"/>
      <c r="B63" s="147"/>
      <c r="C63" s="146"/>
      <c r="D63" s="20"/>
      <c r="E63" s="20"/>
      <c r="F63" s="20"/>
      <c r="G63" s="20"/>
      <c r="H63" s="148"/>
      <c r="I63" s="148"/>
      <c r="J63" s="148"/>
      <c r="K63" s="148"/>
      <c r="L63" s="148"/>
      <c r="M63" s="148"/>
      <c r="N63" s="148"/>
      <c r="O63" s="148"/>
      <c r="P63" s="1"/>
      <c r="Q63" s="2"/>
      <c r="S63" s="18"/>
    </row>
    <row r="64" spans="1:19" s="18" customFormat="1" ht="12.75" thickBot="1" x14ac:dyDescent="0.2">
      <c r="A64" s="26" t="s">
        <v>42</v>
      </c>
      <c r="B64" s="144"/>
      <c r="C64" s="28" t="s">
        <v>43</v>
      </c>
      <c r="D64" s="28"/>
      <c r="E64" s="28"/>
      <c r="F64" s="29"/>
      <c r="G64" s="28"/>
      <c r="H64" s="28"/>
      <c r="I64" s="28"/>
      <c r="J64" s="28"/>
      <c r="K64" s="28"/>
      <c r="L64" s="28"/>
      <c r="M64" s="28"/>
      <c r="N64" s="28"/>
      <c r="O64" s="28"/>
      <c r="P64" s="192"/>
      <c r="Q64" s="2"/>
      <c r="S64" s="18" t="s">
        <v>228</v>
      </c>
    </row>
    <row r="65" spans="1:19" s="28" customFormat="1" ht="12.75" thickBot="1" x14ac:dyDescent="0.2">
      <c r="A65" s="26"/>
      <c r="B65" s="30"/>
      <c r="C65" s="28" t="s">
        <v>276</v>
      </c>
      <c r="F65" s="29"/>
      <c r="P65" s="193"/>
      <c r="Q65" s="193"/>
      <c r="S65" s="18" t="s">
        <v>229</v>
      </c>
    </row>
    <row r="66" spans="1:19" s="28" customFormat="1" x14ac:dyDescent="0.15">
      <c r="A66" s="31" t="s">
        <v>45</v>
      </c>
      <c r="B66" s="28" t="s">
        <v>46</v>
      </c>
      <c r="S66" s="18" t="s">
        <v>230</v>
      </c>
    </row>
    <row r="67" spans="1:19" s="28" customFormat="1" x14ac:dyDescent="0.15">
      <c r="A67" s="31" t="s">
        <v>47</v>
      </c>
      <c r="B67" s="704" t="s">
        <v>314</v>
      </c>
      <c r="C67" s="704"/>
      <c r="D67" s="704"/>
      <c r="E67" s="704"/>
      <c r="F67" s="704"/>
      <c r="G67" s="704"/>
      <c r="H67" s="704"/>
      <c r="I67" s="704"/>
      <c r="J67" s="704"/>
      <c r="K67" s="704"/>
      <c r="L67" s="704"/>
      <c r="M67" s="704"/>
      <c r="S67" s="18" t="s">
        <v>231</v>
      </c>
    </row>
    <row r="68" spans="1:19" s="28" customFormat="1" x14ac:dyDescent="0.15">
      <c r="A68" s="4"/>
      <c r="B68" s="4"/>
      <c r="C68" s="4"/>
      <c r="D68" s="4"/>
      <c r="E68" s="4"/>
      <c r="F68" s="5"/>
      <c r="G68" s="4"/>
      <c r="H68" s="4"/>
      <c r="I68" s="4"/>
      <c r="J68" s="4"/>
      <c r="K68" s="4"/>
      <c r="L68" s="4"/>
      <c r="M68" s="4"/>
      <c r="N68" s="4"/>
      <c r="O68" s="4"/>
      <c r="S68" s="18" t="s">
        <v>232</v>
      </c>
    </row>
    <row r="69" spans="1:19" ht="12" hidden="1" customHeight="1" x14ac:dyDescent="0.15">
      <c r="S69" s="18" t="s">
        <v>220</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 t="s">
        <v>235</v>
      </c>
    </row>
    <row r="121" spans="19:19" x14ac:dyDescent="0.15">
      <c r="S121" s="4" t="s">
        <v>236</v>
      </c>
    </row>
    <row r="122" spans="19:19" x14ac:dyDescent="0.15">
      <c r="S122" s="4" t="s">
        <v>237</v>
      </c>
    </row>
    <row r="123" spans="19:19" x14ac:dyDescent="0.15">
      <c r="S123" s="4" t="s">
        <v>238</v>
      </c>
    </row>
    <row r="125" spans="19:19" x14ac:dyDescent="0.15">
      <c r="S125" s="4" t="s">
        <v>241</v>
      </c>
    </row>
    <row r="126" spans="19:19" x14ac:dyDescent="0.15">
      <c r="S126" s="4" t="s">
        <v>29</v>
      </c>
    </row>
    <row r="127" spans="19:19" x14ac:dyDescent="0.15">
      <c r="S127" s="4" t="s">
        <v>30</v>
      </c>
    </row>
  </sheetData>
  <sheetProtection sheet="1" objects="1" scenarios="1" selectLockedCells="1"/>
  <mergeCells count="124">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A19:C19"/>
    <mergeCell ref="E19:G19"/>
    <mergeCell ref="A20:C21"/>
    <mergeCell ref="E20:G20"/>
    <mergeCell ref="E21:G21"/>
    <mergeCell ref="H21:J21"/>
    <mergeCell ref="A17:C17"/>
    <mergeCell ref="D17:K17"/>
    <mergeCell ref="L17:O17"/>
    <mergeCell ref="A18:C18"/>
    <mergeCell ref="E18:G18"/>
    <mergeCell ref="H18:L18"/>
    <mergeCell ref="M18:O18"/>
    <mergeCell ref="A25:C29"/>
    <mergeCell ref="E25:G25"/>
    <mergeCell ref="H25:O25"/>
    <mergeCell ref="E26:F27"/>
    <mergeCell ref="G26:O27"/>
    <mergeCell ref="E28:F29"/>
    <mergeCell ref="G28:O29"/>
    <mergeCell ref="K21:O21"/>
    <mergeCell ref="A22:C22"/>
    <mergeCell ref="D22:N22"/>
    <mergeCell ref="A23:C24"/>
    <mergeCell ref="E23:G23"/>
    <mergeCell ref="H23:J23"/>
    <mergeCell ref="K23:O23"/>
    <mergeCell ref="E24:O24"/>
    <mergeCell ref="I36:O36"/>
    <mergeCell ref="E37:F37"/>
    <mergeCell ref="G37:O37"/>
    <mergeCell ref="A38:C42"/>
    <mergeCell ref="E38:O38"/>
    <mergeCell ref="E39:O39"/>
    <mergeCell ref="E40:O40"/>
    <mergeCell ref="E41:O41"/>
    <mergeCell ref="E42:O42"/>
    <mergeCell ref="A30:C37"/>
    <mergeCell ref="E30:I30"/>
    <mergeCell ref="J30:O30"/>
    <mergeCell ref="E31:O31"/>
    <mergeCell ref="E32:O32"/>
    <mergeCell ref="E33:O33"/>
    <mergeCell ref="E34:O34"/>
    <mergeCell ref="E35:G35"/>
    <mergeCell ref="E36:F36"/>
    <mergeCell ref="G36:H36"/>
    <mergeCell ref="A55:C55"/>
    <mergeCell ref="E55:G55"/>
    <mergeCell ref="H55:O55"/>
    <mergeCell ref="A56:C56"/>
    <mergeCell ref="E56:G56"/>
    <mergeCell ref="H56:O56"/>
    <mergeCell ref="E48:O48"/>
    <mergeCell ref="E49:O49"/>
    <mergeCell ref="A50:C54"/>
    <mergeCell ref="E50:O50"/>
    <mergeCell ref="E51:F52"/>
    <mergeCell ref="G51:O52"/>
    <mergeCell ref="E53:F54"/>
    <mergeCell ref="G53:O54"/>
    <mergeCell ref="A43:C49"/>
    <mergeCell ref="E43:O43"/>
    <mergeCell ref="E44:G44"/>
    <mergeCell ref="H44:J44"/>
    <mergeCell ref="K44:O44"/>
    <mergeCell ref="E45:O45"/>
    <mergeCell ref="E46:O46"/>
    <mergeCell ref="E47:G47"/>
    <mergeCell ref="H47:J47"/>
    <mergeCell ref="K47:O47"/>
    <mergeCell ref="A62:C62"/>
    <mergeCell ref="E62:G62"/>
    <mergeCell ref="H62:O62"/>
    <mergeCell ref="B67:M67"/>
    <mergeCell ref="N59:O59"/>
    <mergeCell ref="A60:C61"/>
    <mergeCell ref="E60:F60"/>
    <mergeCell ref="G60:L60"/>
    <mergeCell ref="M60:O60"/>
    <mergeCell ref="D61:F61"/>
    <mergeCell ref="G61:O61"/>
    <mergeCell ref="A57:C59"/>
    <mergeCell ref="D57:F57"/>
    <mergeCell ref="G57:I57"/>
    <mergeCell ref="D58:F58"/>
    <mergeCell ref="G58:I58"/>
    <mergeCell ref="D59:M59"/>
  </mergeCells>
  <phoneticPr fontId="3"/>
  <dataValidations count="28">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51:F54 E44:G44 E47:G47">
      <formula1>"平成２７年度,平成２８年度"</formula1>
    </dataValidation>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E26 E28">
      <formula1>"平成２７年度,平成２８年度,平成２９年度"</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G57:I57">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$S$125:$S$127</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E56:G56">
      <formula1>"制度あり,なし"</formula1>
    </dataValidation>
  </dataValidations>
  <pageMargins left="0.78" right="0.39370078740157483" top="0.59055118110236227" bottom="0.39370078740157483" header="0.39370078740157483" footer="0.19685039370078741"/>
  <pageSetup paperSize="9" scale="89"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10" sqref="D10:L10"/>
    </sheetView>
  </sheetViews>
  <sheetFormatPr defaultRowHeight="12" x14ac:dyDescent="0.15"/>
  <cols>
    <col min="1" max="1" width="3.125" style="59" customWidth="1"/>
    <col min="2" max="2" width="20.625" style="59" customWidth="1"/>
    <col min="3" max="4" width="15.625" style="59" customWidth="1"/>
    <col min="5" max="5" width="10.625" style="72" customWidth="1"/>
    <col min="6" max="11" width="2.875" style="59" customWidth="1"/>
    <col min="12" max="12" width="4.625" style="59" customWidth="1"/>
    <col min="13" max="13" width="5.625" style="59" customWidth="1"/>
    <col min="14" max="21" width="9.125" style="59" customWidth="1"/>
    <col min="22" max="16384" width="9" style="59"/>
  </cols>
  <sheetData>
    <row r="1" spans="1:14" ht="12.75" thickBot="1" x14ac:dyDescent="0.2">
      <c r="A1" s="922" t="s">
        <v>317</v>
      </c>
      <c r="B1" s="922"/>
      <c r="C1" s="163"/>
      <c r="D1" s="163"/>
      <c r="E1" s="57"/>
      <c r="F1" s="163"/>
      <c r="G1" s="163"/>
      <c r="H1" s="163"/>
      <c r="I1" s="163"/>
      <c r="J1" s="163"/>
      <c r="K1" s="163"/>
      <c r="L1" s="58"/>
      <c r="M1" s="56"/>
      <c r="N1" s="56"/>
    </row>
    <row r="2" spans="1:14" ht="14.25" thickBot="1" x14ac:dyDescent="0.2">
      <c r="B2" s="163"/>
      <c r="C2" s="163"/>
      <c r="D2" s="163"/>
      <c r="E2" s="60" t="s">
        <v>0</v>
      </c>
      <c r="F2" s="732" t="str">
        <f>'様式-共1-Ⅰ(プラント)'!$G$2</f>
        <v>17081002</v>
      </c>
      <c r="G2" s="733"/>
      <c r="H2" s="733"/>
      <c r="I2" s="733"/>
      <c r="J2" s="733"/>
      <c r="K2" s="734"/>
      <c r="L2" s="61"/>
      <c r="M2" s="56"/>
      <c r="N2" s="56"/>
    </row>
    <row r="3" spans="1:14" ht="42" customHeight="1" thickBot="1" x14ac:dyDescent="0.2">
      <c r="B3" s="923" t="s">
        <v>60</v>
      </c>
      <c r="C3" s="923"/>
      <c r="D3" s="923"/>
      <c r="E3" s="923"/>
      <c r="F3" s="923"/>
      <c r="G3" s="923"/>
      <c r="H3" s="923"/>
      <c r="I3" s="923"/>
      <c r="J3" s="923"/>
      <c r="K3" s="923"/>
      <c r="L3" s="923"/>
      <c r="M3" s="56"/>
      <c r="N3" s="56"/>
    </row>
    <row r="4" spans="1:14" ht="35.1" customHeight="1" thickBot="1" x14ac:dyDescent="0.2">
      <c r="A4" s="925" t="s">
        <v>323</v>
      </c>
      <c r="B4" s="926"/>
      <c r="C4" s="62" t="s">
        <v>286</v>
      </c>
      <c r="D4" s="909"/>
      <c r="E4" s="910"/>
      <c r="F4" s="910"/>
      <c r="G4" s="910"/>
      <c r="H4" s="910"/>
      <c r="I4" s="910"/>
      <c r="J4" s="910"/>
      <c r="K4" s="910"/>
      <c r="L4" s="911"/>
      <c r="M4" s="56"/>
      <c r="N4" s="56"/>
    </row>
    <row r="5" spans="1:14" ht="35.1" customHeight="1" thickBot="1" x14ac:dyDescent="0.2">
      <c r="A5" s="927"/>
      <c r="B5" s="928"/>
      <c r="C5" s="62" t="s">
        <v>287</v>
      </c>
      <c r="D5" s="909"/>
      <c r="E5" s="912"/>
      <c r="F5" s="912"/>
      <c r="G5" s="912"/>
      <c r="H5" s="912"/>
      <c r="I5" s="913"/>
      <c r="J5" s="63" t="s">
        <v>61</v>
      </c>
      <c r="K5" s="229"/>
      <c r="L5" s="230"/>
      <c r="M5" s="56"/>
      <c r="N5" s="56"/>
    </row>
    <row r="6" spans="1:14" ht="18" customHeight="1" thickBot="1" x14ac:dyDescent="0.2">
      <c r="A6" s="927"/>
      <c r="B6" s="928"/>
      <c r="C6" s="64" t="s">
        <v>95</v>
      </c>
      <c r="D6" s="917" t="s">
        <v>62</v>
      </c>
      <c r="E6" s="920"/>
      <c r="F6" s="920"/>
      <c r="G6" s="920"/>
      <c r="H6" s="920"/>
      <c r="I6" s="920"/>
      <c r="J6" s="920"/>
      <c r="K6" s="920"/>
      <c r="L6" s="921"/>
      <c r="M6" s="56"/>
      <c r="N6" s="56"/>
    </row>
    <row r="7" spans="1:14" ht="35.1" customHeight="1" thickBot="1" x14ac:dyDescent="0.2">
      <c r="A7" s="927"/>
      <c r="B7" s="928"/>
      <c r="C7" s="62" t="s">
        <v>288</v>
      </c>
      <c r="D7" s="909"/>
      <c r="E7" s="910"/>
      <c r="F7" s="910"/>
      <c r="G7" s="910"/>
      <c r="H7" s="910"/>
      <c r="I7" s="910"/>
      <c r="J7" s="910"/>
      <c r="K7" s="910"/>
      <c r="L7" s="911"/>
      <c r="M7" s="56"/>
      <c r="N7" s="56"/>
    </row>
    <row r="8" spans="1:14" ht="35.1" customHeight="1" thickBot="1" x14ac:dyDescent="0.2">
      <c r="A8" s="927"/>
      <c r="B8" s="928"/>
      <c r="C8" s="62" t="s">
        <v>289</v>
      </c>
      <c r="D8" s="914"/>
      <c r="E8" s="915"/>
      <c r="F8" s="915"/>
      <c r="G8" s="915"/>
      <c r="H8" s="915"/>
      <c r="I8" s="916"/>
      <c r="J8" s="95" t="s">
        <v>61</v>
      </c>
      <c r="K8" s="231"/>
      <c r="L8" s="232"/>
      <c r="M8" s="56"/>
      <c r="N8" s="56"/>
    </row>
    <row r="9" spans="1:14" ht="18" customHeight="1" thickBot="1" x14ac:dyDescent="0.2">
      <c r="A9" s="927"/>
      <c r="B9" s="928"/>
      <c r="C9" s="64" t="s">
        <v>96</v>
      </c>
      <c r="D9" s="917" t="s">
        <v>62</v>
      </c>
      <c r="E9" s="920"/>
      <c r="F9" s="920"/>
      <c r="G9" s="920"/>
      <c r="H9" s="920"/>
      <c r="I9" s="920"/>
      <c r="J9" s="920"/>
      <c r="K9" s="920"/>
      <c r="L9" s="921"/>
      <c r="M9" s="56"/>
      <c r="N9" s="56"/>
    </row>
    <row r="10" spans="1:14" ht="35.1" customHeight="1" thickBot="1" x14ac:dyDescent="0.2">
      <c r="A10" s="927"/>
      <c r="B10" s="928"/>
      <c r="C10" s="62" t="s">
        <v>290</v>
      </c>
      <c r="D10" s="924"/>
      <c r="E10" s="910"/>
      <c r="F10" s="910"/>
      <c r="G10" s="910"/>
      <c r="H10" s="910"/>
      <c r="I10" s="910"/>
      <c r="J10" s="910"/>
      <c r="K10" s="910"/>
      <c r="L10" s="911"/>
      <c r="M10" s="56"/>
      <c r="N10" s="56"/>
    </row>
    <row r="11" spans="1:14" ht="35.1" customHeight="1" thickBot="1" x14ac:dyDescent="0.2">
      <c r="A11" s="927"/>
      <c r="B11" s="928"/>
      <c r="C11" s="62" t="s">
        <v>291</v>
      </c>
      <c r="D11" s="914"/>
      <c r="E11" s="915"/>
      <c r="F11" s="915"/>
      <c r="G11" s="915"/>
      <c r="H11" s="915"/>
      <c r="I11" s="916"/>
      <c r="J11" s="95" t="s">
        <v>61</v>
      </c>
      <c r="K11" s="231"/>
      <c r="L11" s="232"/>
      <c r="M11" s="56"/>
      <c r="N11" s="56"/>
    </row>
    <row r="12" spans="1:14" ht="18" customHeight="1" thickBot="1" x14ac:dyDescent="0.2">
      <c r="A12" s="927"/>
      <c r="B12" s="928"/>
      <c r="C12" s="64" t="s">
        <v>97</v>
      </c>
      <c r="D12" s="917" t="s">
        <v>62</v>
      </c>
      <c r="E12" s="920"/>
      <c r="F12" s="920"/>
      <c r="G12" s="920"/>
      <c r="H12" s="920"/>
      <c r="I12" s="920"/>
      <c r="J12" s="920"/>
      <c r="K12" s="920"/>
      <c r="L12" s="921"/>
      <c r="M12" s="56"/>
      <c r="N12" s="56"/>
    </row>
    <row r="13" spans="1:14" ht="35.1" customHeight="1" thickBot="1" x14ac:dyDescent="0.2">
      <c r="A13" s="927"/>
      <c r="B13" s="928"/>
      <c r="C13" s="62" t="s">
        <v>292</v>
      </c>
      <c r="D13" s="909"/>
      <c r="E13" s="910"/>
      <c r="F13" s="910"/>
      <c r="G13" s="910"/>
      <c r="H13" s="910"/>
      <c r="I13" s="910"/>
      <c r="J13" s="910"/>
      <c r="K13" s="910"/>
      <c r="L13" s="911"/>
      <c r="M13" s="56"/>
      <c r="N13" s="56"/>
    </row>
    <row r="14" spans="1:14" ht="35.1" customHeight="1" thickBot="1" x14ac:dyDescent="0.2">
      <c r="A14" s="927"/>
      <c r="B14" s="928"/>
      <c r="C14" s="62" t="s">
        <v>293</v>
      </c>
      <c r="D14" s="909"/>
      <c r="E14" s="910"/>
      <c r="F14" s="910"/>
      <c r="G14" s="910"/>
      <c r="H14" s="910"/>
      <c r="I14" s="911"/>
      <c r="J14" s="63" t="s">
        <v>61</v>
      </c>
      <c r="K14" s="229"/>
      <c r="L14" s="230"/>
      <c r="M14" s="56"/>
      <c r="N14" s="56"/>
    </row>
    <row r="15" spans="1:14" ht="18" customHeight="1" thickBot="1" x14ac:dyDescent="0.2">
      <c r="A15" s="927"/>
      <c r="B15" s="928"/>
      <c r="C15" s="64" t="s">
        <v>108</v>
      </c>
      <c r="D15" s="917" t="s">
        <v>62</v>
      </c>
      <c r="E15" s="918"/>
      <c r="F15" s="918"/>
      <c r="G15" s="918"/>
      <c r="H15" s="918"/>
      <c r="I15" s="918"/>
      <c r="J15" s="918"/>
      <c r="K15" s="918"/>
      <c r="L15" s="919"/>
      <c r="M15" s="56"/>
      <c r="N15" s="56"/>
    </row>
    <row r="16" spans="1:14" ht="35.1" customHeight="1" thickBot="1" x14ac:dyDescent="0.2">
      <c r="A16" s="927"/>
      <c r="B16" s="928"/>
      <c r="C16" s="62" t="s">
        <v>294</v>
      </c>
      <c r="D16" s="909"/>
      <c r="E16" s="910"/>
      <c r="F16" s="910"/>
      <c r="G16" s="910"/>
      <c r="H16" s="910"/>
      <c r="I16" s="910"/>
      <c r="J16" s="910"/>
      <c r="K16" s="910"/>
      <c r="L16" s="911"/>
      <c r="M16" s="56"/>
      <c r="N16" s="56"/>
    </row>
    <row r="17" spans="1:14" ht="35.1" customHeight="1" thickBot="1" x14ac:dyDescent="0.2">
      <c r="A17" s="927"/>
      <c r="B17" s="928"/>
      <c r="C17" s="62" t="s">
        <v>295</v>
      </c>
      <c r="D17" s="909"/>
      <c r="E17" s="912"/>
      <c r="F17" s="912"/>
      <c r="G17" s="912"/>
      <c r="H17" s="912"/>
      <c r="I17" s="913"/>
      <c r="J17" s="63" t="s">
        <v>61</v>
      </c>
      <c r="K17" s="229"/>
      <c r="L17" s="230"/>
      <c r="M17" s="56"/>
      <c r="N17" s="56"/>
    </row>
    <row r="18" spans="1:14" ht="18" customHeight="1" thickBot="1" x14ac:dyDescent="0.2">
      <c r="A18" s="927"/>
      <c r="B18" s="928"/>
      <c r="C18" s="64" t="s">
        <v>98</v>
      </c>
      <c r="D18" s="917" t="s">
        <v>62</v>
      </c>
      <c r="E18" s="920"/>
      <c r="F18" s="920"/>
      <c r="G18" s="920"/>
      <c r="H18" s="920"/>
      <c r="I18" s="920"/>
      <c r="J18" s="920"/>
      <c r="K18" s="920"/>
      <c r="L18" s="921"/>
      <c r="M18" s="56"/>
      <c r="N18" s="56"/>
    </row>
    <row r="19" spans="1:14" ht="35.1" customHeight="1" thickBot="1" x14ac:dyDescent="0.2">
      <c r="A19" s="927"/>
      <c r="B19" s="928"/>
      <c r="C19" s="62" t="s">
        <v>296</v>
      </c>
      <c r="D19" s="909"/>
      <c r="E19" s="910"/>
      <c r="F19" s="910"/>
      <c r="G19" s="910"/>
      <c r="H19" s="910"/>
      <c r="I19" s="910"/>
      <c r="J19" s="910"/>
      <c r="K19" s="910"/>
      <c r="L19" s="911"/>
      <c r="M19" s="56"/>
      <c r="N19" s="56"/>
    </row>
    <row r="20" spans="1:14" ht="35.1" customHeight="1" thickBot="1" x14ac:dyDescent="0.2">
      <c r="A20" s="927"/>
      <c r="B20" s="928"/>
      <c r="C20" s="62" t="s">
        <v>297</v>
      </c>
      <c r="D20" s="909"/>
      <c r="E20" s="912"/>
      <c r="F20" s="912"/>
      <c r="G20" s="912"/>
      <c r="H20" s="912"/>
      <c r="I20" s="913"/>
      <c r="J20" s="63" t="s">
        <v>61</v>
      </c>
      <c r="K20" s="229"/>
      <c r="L20" s="230"/>
    </row>
    <row r="21" spans="1:14" ht="18" customHeight="1" x14ac:dyDescent="0.15">
      <c r="A21" s="929"/>
      <c r="B21" s="930"/>
      <c r="C21" s="64" t="s">
        <v>99</v>
      </c>
      <c r="D21" s="931" t="s">
        <v>62</v>
      </c>
      <c r="E21" s="516"/>
      <c r="F21" s="516"/>
      <c r="G21" s="516"/>
      <c r="H21" s="516"/>
      <c r="I21" s="516"/>
      <c r="J21" s="516"/>
      <c r="K21" s="516"/>
      <c r="L21" s="517"/>
    </row>
    <row r="22" spans="1:14" ht="12.75" thickBot="1" x14ac:dyDescent="0.2">
      <c r="A22" s="65"/>
      <c r="B22" s="66"/>
      <c r="C22" s="66"/>
      <c r="D22" s="67"/>
      <c r="E22" s="67"/>
      <c r="F22" s="67"/>
      <c r="G22" s="67"/>
      <c r="H22" s="67"/>
      <c r="I22" s="67"/>
      <c r="J22" s="67"/>
      <c r="K22" s="67"/>
      <c r="L22" s="67"/>
    </row>
    <row r="23" spans="1:14" s="68" customFormat="1" ht="11.25" thickBot="1" x14ac:dyDescent="0.2">
      <c r="A23" s="233" t="s">
        <v>42</v>
      </c>
      <c r="B23" s="70"/>
      <c r="C23" s="68" t="s">
        <v>44</v>
      </c>
      <c r="G23" s="69"/>
    </row>
    <row r="24" spans="1:14" s="68" customFormat="1" ht="10.5" x14ac:dyDescent="0.15">
      <c r="A24" s="71" t="s">
        <v>45</v>
      </c>
      <c r="B24" s="704" t="s">
        <v>314</v>
      </c>
      <c r="C24" s="704"/>
      <c r="D24" s="704"/>
      <c r="E24" s="704"/>
      <c r="F24" s="704"/>
      <c r="G24" s="704"/>
      <c r="H24" s="704"/>
      <c r="I24" s="704"/>
      <c r="J24" s="704"/>
      <c r="K24" s="704"/>
      <c r="L24" s="704"/>
      <c r="M24" s="244"/>
    </row>
    <row r="25" spans="1:14" s="68" customFormat="1" ht="10.5" x14ac:dyDescent="0.15">
      <c r="A25" s="71" t="s">
        <v>47</v>
      </c>
      <c r="B25" s="68" t="s">
        <v>63</v>
      </c>
    </row>
    <row r="26" spans="1:14" s="68" customFormat="1" ht="10.5" x14ac:dyDescent="0.15">
      <c r="A26" s="71"/>
    </row>
    <row r="27" spans="1:14" s="68" customFormat="1" ht="10.5" x14ac:dyDescent="0.15">
      <c r="A27" s="71"/>
    </row>
    <row r="28" spans="1:14" x14ac:dyDescent="0.15">
      <c r="A28" s="65"/>
      <c r="B28" s="66"/>
      <c r="C28" s="66"/>
      <c r="D28" s="67"/>
      <c r="E28" s="67"/>
      <c r="F28" s="67"/>
      <c r="G28" s="67"/>
      <c r="H28" s="67"/>
      <c r="I28" s="67"/>
      <c r="J28" s="67"/>
      <c r="K28" s="67"/>
      <c r="L28" s="67"/>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A1:B1"/>
    <mergeCell ref="F2:K2"/>
    <mergeCell ref="B3:L3"/>
    <mergeCell ref="D7:L7"/>
    <mergeCell ref="D14:I14"/>
    <mergeCell ref="D6:L6"/>
    <mergeCell ref="D9:L9"/>
    <mergeCell ref="D10:L10"/>
    <mergeCell ref="D12:L12"/>
    <mergeCell ref="D11:I11"/>
    <mergeCell ref="A4:B21"/>
    <mergeCell ref="D21:L21"/>
    <mergeCell ref="D20:I20"/>
    <mergeCell ref="B24:L24"/>
    <mergeCell ref="D19:L19"/>
    <mergeCell ref="D4:L4"/>
    <mergeCell ref="D13:L13"/>
    <mergeCell ref="D16:L16"/>
    <mergeCell ref="D5:I5"/>
    <mergeCell ref="D8:I8"/>
    <mergeCell ref="D15:L15"/>
    <mergeCell ref="D18:L18"/>
    <mergeCell ref="D17:I17"/>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0" sqref="D10:H10"/>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98" t="s">
        <v>318</v>
      </c>
      <c r="B1" s="98"/>
      <c r="C1" s="98"/>
      <c r="D1" s="98"/>
      <c r="E1" s="98"/>
      <c r="F1" s="98"/>
      <c r="G1" s="98"/>
      <c r="H1" s="98"/>
      <c r="I1" s="98"/>
      <c r="J1" s="98"/>
      <c r="K1" s="98"/>
      <c r="L1" s="98"/>
      <c r="M1" s="98"/>
      <c r="N1" s="98"/>
    </row>
    <row r="2" spans="1:16" s="34" customFormat="1" ht="15" thickBot="1" x14ac:dyDescent="0.2">
      <c r="A2" s="32"/>
      <c r="B2" s="32"/>
      <c r="C2" s="32"/>
      <c r="D2" s="32"/>
      <c r="E2" s="32"/>
      <c r="H2" s="932" t="s">
        <v>0</v>
      </c>
      <c r="I2" s="933"/>
      <c r="J2" s="934" t="str">
        <f>'様式-共1-Ⅰ(プラント)'!$G$2</f>
        <v>17081002</v>
      </c>
      <c r="K2" s="935"/>
      <c r="L2" s="935"/>
      <c r="M2" s="936"/>
      <c r="N2" s="36"/>
      <c r="O2" s="32"/>
      <c r="P2" s="32"/>
    </row>
    <row r="3" spans="1:16" s="34" customFormat="1" ht="42" customHeight="1" thickBot="1" x14ac:dyDescent="0.2">
      <c r="A3" s="735" t="s">
        <v>90</v>
      </c>
      <c r="B3" s="735"/>
      <c r="C3" s="735"/>
      <c r="D3" s="735"/>
      <c r="E3" s="735"/>
      <c r="F3" s="735"/>
      <c r="G3" s="735"/>
      <c r="H3" s="735"/>
      <c r="I3" s="735"/>
      <c r="J3" s="735"/>
      <c r="K3" s="735"/>
      <c r="L3" s="735"/>
      <c r="M3" s="735"/>
      <c r="N3" s="735"/>
      <c r="O3" s="32"/>
      <c r="P3" s="32"/>
    </row>
    <row r="4" spans="1:16" s="94" customFormat="1" ht="18" customHeight="1" thickBot="1" x14ac:dyDescent="0.2">
      <c r="A4" s="99" t="s">
        <v>1</v>
      </c>
      <c r="B4" s="937" t="str">
        <f>'様式-共1-Ⅰ(プラント)'!$B$7</f>
        <v>地下鉄南北線長町南配電室外高圧受電設備等更新工事</v>
      </c>
      <c r="C4" s="938"/>
      <c r="D4" s="938"/>
      <c r="E4" s="938"/>
      <c r="F4" s="938"/>
      <c r="G4" s="938"/>
      <c r="H4" s="938"/>
      <c r="I4" s="938"/>
      <c r="J4" s="938"/>
      <c r="K4" s="938"/>
      <c r="L4" s="938"/>
      <c r="M4" s="938"/>
      <c r="N4" s="939"/>
    </row>
    <row r="5" spans="1:16" ht="12.75" customHeight="1" x14ac:dyDescent="0.15">
      <c r="A5" s="98"/>
      <c r="B5" s="98"/>
      <c r="C5" s="98"/>
      <c r="D5" s="98"/>
      <c r="E5" s="98"/>
      <c r="F5" s="98"/>
      <c r="G5" s="98"/>
      <c r="H5" s="98"/>
      <c r="I5" s="98"/>
      <c r="J5" s="98"/>
      <c r="K5" s="98"/>
      <c r="L5" s="98"/>
      <c r="M5" s="98"/>
      <c r="N5" s="98"/>
    </row>
    <row r="6" spans="1:16" ht="12.75" customHeight="1" thickBot="1" x14ac:dyDescent="0.2">
      <c r="A6" s="98"/>
      <c r="B6" s="98"/>
      <c r="C6" s="98"/>
      <c r="D6" s="98"/>
      <c r="E6" s="98"/>
      <c r="F6" s="98"/>
      <c r="G6" s="98"/>
      <c r="H6" s="98"/>
      <c r="I6" s="98"/>
      <c r="J6" s="98"/>
      <c r="K6" s="98"/>
      <c r="L6" s="98"/>
      <c r="M6" s="98"/>
      <c r="N6" s="98"/>
    </row>
    <row r="7" spans="1:16" ht="18" customHeight="1" x14ac:dyDescent="0.15">
      <c r="A7" s="940">
        <v>1</v>
      </c>
      <c r="B7" s="942" t="s">
        <v>70</v>
      </c>
      <c r="C7" s="943"/>
      <c r="D7" s="943"/>
      <c r="E7" s="943"/>
      <c r="F7" s="943"/>
      <c r="G7" s="943"/>
      <c r="H7" s="944"/>
      <c r="I7" s="948" t="s">
        <v>64</v>
      </c>
      <c r="J7" s="940"/>
      <c r="K7" s="942"/>
      <c r="L7" s="943"/>
      <c r="M7" s="943"/>
      <c r="N7" s="944"/>
    </row>
    <row r="8" spans="1:16" ht="18" customHeight="1" thickBot="1" x14ac:dyDescent="0.2">
      <c r="A8" s="940"/>
      <c r="B8" s="945"/>
      <c r="C8" s="946"/>
      <c r="D8" s="946"/>
      <c r="E8" s="946"/>
      <c r="F8" s="946"/>
      <c r="G8" s="946"/>
      <c r="H8" s="947"/>
      <c r="I8" s="948"/>
      <c r="J8" s="940"/>
      <c r="K8" s="945"/>
      <c r="L8" s="946"/>
      <c r="M8" s="946"/>
      <c r="N8" s="947"/>
    </row>
    <row r="9" spans="1:16" ht="18" customHeight="1" thickBot="1" x14ac:dyDescent="0.2">
      <c r="A9" s="941"/>
      <c r="B9" s="949" t="s">
        <v>71</v>
      </c>
      <c r="C9" s="950"/>
      <c r="D9" s="951"/>
      <c r="E9" s="952"/>
      <c r="F9" s="952"/>
      <c r="G9" s="952"/>
      <c r="H9" s="953"/>
      <c r="I9" s="954" t="s">
        <v>65</v>
      </c>
      <c r="J9" s="955"/>
      <c r="K9" s="956"/>
      <c r="L9" s="957"/>
      <c r="M9" s="957"/>
      <c r="N9" s="958"/>
    </row>
    <row r="10" spans="1:16" ht="18" customHeight="1" thickBot="1" x14ac:dyDescent="0.2">
      <c r="A10" s="941"/>
      <c r="B10" s="940" t="s">
        <v>298</v>
      </c>
      <c r="C10" s="959"/>
      <c r="D10" s="951"/>
      <c r="E10" s="952"/>
      <c r="F10" s="952"/>
      <c r="G10" s="952"/>
      <c r="H10" s="953"/>
      <c r="I10" s="954" t="s">
        <v>112</v>
      </c>
      <c r="J10" s="955"/>
      <c r="K10" s="960"/>
      <c r="L10" s="961"/>
      <c r="M10" s="961"/>
      <c r="N10" s="962"/>
    </row>
    <row r="11" spans="1:16" ht="18" customHeight="1" thickBot="1" x14ac:dyDescent="0.2">
      <c r="A11" s="941"/>
      <c r="B11" s="940" t="s">
        <v>72</v>
      </c>
      <c r="C11" s="959"/>
      <c r="D11" s="963"/>
      <c r="E11" s="964"/>
      <c r="F11" s="964"/>
      <c r="G11" s="964"/>
      <c r="H11" s="965"/>
      <c r="I11" s="966" t="s">
        <v>74</v>
      </c>
      <c r="J11" s="967"/>
      <c r="K11" s="963"/>
      <c r="L11" s="964"/>
      <c r="M11" s="964"/>
      <c r="N11" s="965"/>
    </row>
    <row r="12" spans="1:16" ht="18" customHeight="1" thickBot="1" x14ac:dyDescent="0.2">
      <c r="A12" s="941"/>
      <c r="B12" s="940" t="s">
        <v>73</v>
      </c>
      <c r="C12" s="959"/>
      <c r="D12" s="951" t="s">
        <v>75</v>
      </c>
      <c r="E12" s="952"/>
      <c r="F12" s="952"/>
      <c r="G12" s="968"/>
      <c r="H12" s="969" t="s">
        <v>100</v>
      </c>
      <c r="I12" s="970"/>
      <c r="J12" s="971" t="s">
        <v>75</v>
      </c>
      <c r="K12" s="952"/>
      <c r="L12" s="952"/>
      <c r="M12" s="952"/>
      <c r="N12" s="953"/>
    </row>
    <row r="13" spans="1:16" ht="18" customHeight="1" x14ac:dyDescent="0.15">
      <c r="A13" s="940">
        <v>2</v>
      </c>
      <c r="B13" s="942" t="s">
        <v>70</v>
      </c>
      <c r="C13" s="943"/>
      <c r="D13" s="943"/>
      <c r="E13" s="943"/>
      <c r="F13" s="943"/>
      <c r="G13" s="943"/>
      <c r="H13" s="944"/>
      <c r="I13" s="948" t="s">
        <v>64</v>
      </c>
      <c r="J13" s="940"/>
      <c r="K13" s="942"/>
      <c r="L13" s="943"/>
      <c r="M13" s="943"/>
      <c r="N13" s="944"/>
    </row>
    <row r="14" spans="1:16" ht="18" customHeight="1" thickBot="1" x14ac:dyDescent="0.2">
      <c r="A14" s="940"/>
      <c r="B14" s="945"/>
      <c r="C14" s="946"/>
      <c r="D14" s="946"/>
      <c r="E14" s="946"/>
      <c r="F14" s="946"/>
      <c r="G14" s="946"/>
      <c r="H14" s="947"/>
      <c r="I14" s="948"/>
      <c r="J14" s="940"/>
      <c r="K14" s="945"/>
      <c r="L14" s="946"/>
      <c r="M14" s="946"/>
      <c r="N14" s="947"/>
    </row>
    <row r="15" spans="1:16" ht="18" customHeight="1" thickBot="1" x14ac:dyDescent="0.2">
      <c r="A15" s="941"/>
      <c r="B15" s="949" t="s">
        <v>71</v>
      </c>
      <c r="C15" s="950"/>
      <c r="D15" s="951"/>
      <c r="E15" s="952"/>
      <c r="F15" s="952"/>
      <c r="G15" s="952"/>
      <c r="H15" s="953"/>
      <c r="I15" s="948" t="s">
        <v>65</v>
      </c>
      <c r="J15" s="940"/>
      <c r="K15" s="956"/>
      <c r="L15" s="957"/>
      <c r="M15" s="957"/>
      <c r="N15" s="958"/>
    </row>
    <row r="16" spans="1:16" ht="18" customHeight="1" thickBot="1" x14ac:dyDescent="0.2">
      <c r="A16" s="941"/>
      <c r="B16" s="940" t="s">
        <v>298</v>
      </c>
      <c r="C16" s="959"/>
      <c r="D16" s="951"/>
      <c r="E16" s="952"/>
      <c r="F16" s="952"/>
      <c r="G16" s="952"/>
      <c r="H16" s="953"/>
      <c r="I16" s="954" t="s">
        <v>112</v>
      </c>
      <c r="J16" s="955"/>
      <c r="K16" s="960"/>
      <c r="L16" s="961"/>
      <c r="M16" s="961"/>
      <c r="N16" s="962"/>
    </row>
    <row r="17" spans="1:14" ht="18" customHeight="1" thickBot="1" x14ac:dyDescent="0.2">
      <c r="A17" s="941"/>
      <c r="B17" s="940" t="s">
        <v>72</v>
      </c>
      <c r="C17" s="959"/>
      <c r="D17" s="963"/>
      <c r="E17" s="964"/>
      <c r="F17" s="964"/>
      <c r="G17" s="964"/>
      <c r="H17" s="965"/>
      <c r="I17" s="966" t="s">
        <v>74</v>
      </c>
      <c r="J17" s="967"/>
      <c r="K17" s="963"/>
      <c r="L17" s="964"/>
      <c r="M17" s="964"/>
      <c r="N17" s="965"/>
    </row>
    <row r="18" spans="1:14" ht="18" customHeight="1" thickBot="1" x14ac:dyDescent="0.2">
      <c r="A18" s="941"/>
      <c r="B18" s="940" t="s">
        <v>73</v>
      </c>
      <c r="C18" s="959"/>
      <c r="D18" s="951" t="s">
        <v>75</v>
      </c>
      <c r="E18" s="952"/>
      <c r="F18" s="952"/>
      <c r="G18" s="968"/>
      <c r="H18" s="969" t="s">
        <v>100</v>
      </c>
      <c r="I18" s="970"/>
      <c r="J18" s="971" t="s">
        <v>75</v>
      </c>
      <c r="K18" s="952"/>
      <c r="L18" s="952"/>
      <c r="M18" s="952"/>
      <c r="N18" s="953"/>
    </row>
    <row r="19" spans="1:14" ht="18" customHeight="1" x14ac:dyDescent="0.15">
      <c r="A19" s="940">
        <v>3</v>
      </c>
      <c r="B19" s="942" t="s">
        <v>70</v>
      </c>
      <c r="C19" s="943"/>
      <c r="D19" s="943"/>
      <c r="E19" s="943"/>
      <c r="F19" s="943"/>
      <c r="G19" s="943"/>
      <c r="H19" s="944"/>
      <c r="I19" s="948" t="s">
        <v>64</v>
      </c>
      <c r="J19" s="940"/>
      <c r="K19" s="942"/>
      <c r="L19" s="943"/>
      <c r="M19" s="943"/>
      <c r="N19" s="944"/>
    </row>
    <row r="20" spans="1:14" ht="18" customHeight="1" thickBot="1" x14ac:dyDescent="0.2">
      <c r="A20" s="940"/>
      <c r="B20" s="945"/>
      <c r="C20" s="946"/>
      <c r="D20" s="946"/>
      <c r="E20" s="946"/>
      <c r="F20" s="946"/>
      <c r="G20" s="946"/>
      <c r="H20" s="947"/>
      <c r="I20" s="948"/>
      <c r="J20" s="940"/>
      <c r="K20" s="945"/>
      <c r="L20" s="946"/>
      <c r="M20" s="946"/>
      <c r="N20" s="947"/>
    </row>
    <row r="21" spans="1:14" ht="18" customHeight="1" thickBot="1" x14ac:dyDescent="0.2">
      <c r="A21" s="941"/>
      <c r="B21" s="949" t="s">
        <v>71</v>
      </c>
      <c r="C21" s="950"/>
      <c r="D21" s="951"/>
      <c r="E21" s="952"/>
      <c r="F21" s="952"/>
      <c r="G21" s="952"/>
      <c r="H21" s="953"/>
      <c r="I21" s="948" t="s">
        <v>65</v>
      </c>
      <c r="J21" s="940"/>
      <c r="K21" s="956"/>
      <c r="L21" s="957"/>
      <c r="M21" s="957"/>
      <c r="N21" s="958"/>
    </row>
    <row r="22" spans="1:14" ht="18" customHeight="1" thickBot="1" x14ac:dyDescent="0.2">
      <c r="A22" s="941"/>
      <c r="B22" s="940" t="s">
        <v>298</v>
      </c>
      <c r="C22" s="959"/>
      <c r="D22" s="951"/>
      <c r="E22" s="952"/>
      <c r="F22" s="952"/>
      <c r="G22" s="952"/>
      <c r="H22" s="953"/>
      <c r="I22" s="954" t="s">
        <v>112</v>
      </c>
      <c r="J22" s="955"/>
      <c r="K22" s="960"/>
      <c r="L22" s="961"/>
      <c r="M22" s="961"/>
      <c r="N22" s="962"/>
    </row>
    <row r="23" spans="1:14" ht="18" customHeight="1" thickBot="1" x14ac:dyDescent="0.2">
      <c r="A23" s="941"/>
      <c r="B23" s="940" t="s">
        <v>72</v>
      </c>
      <c r="C23" s="959"/>
      <c r="D23" s="963"/>
      <c r="E23" s="964"/>
      <c r="F23" s="964"/>
      <c r="G23" s="964"/>
      <c r="H23" s="965"/>
      <c r="I23" s="966" t="s">
        <v>74</v>
      </c>
      <c r="J23" s="967"/>
      <c r="K23" s="963"/>
      <c r="L23" s="964"/>
      <c r="M23" s="964"/>
      <c r="N23" s="965"/>
    </row>
    <row r="24" spans="1:14" ht="18" customHeight="1" thickBot="1" x14ac:dyDescent="0.2">
      <c r="A24" s="941"/>
      <c r="B24" s="940" t="s">
        <v>73</v>
      </c>
      <c r="C24" s="959"/>
      <c r="D24" s="951" t="s">
        <v>75</v>
      </c>
      <c r="E24" s="952"/>
      <c r="F24" s="952"/>
      <c r="G24" s="968"/>
      <c r="H24" s="969" t="s">
        <v>100</v>
      </c>
      <c r="I24" s="970"/>
      <c r="J24" s="971" t="s">
        <v>75</v>
      </c>
      <c r="K24" s="952"/>
      <c r="L24" s="952"/>
      <c r="M24" s="952"/>
      <c r="N24" s="953"/>
    </row>
    <row r="25" spans="1:14" ht="18" customHeight="1" x14ac:dyDescent="0.15">
      <c r="A25" s="940">
        <v>4</v>
      </c>
      <c r="B25" s="942" t="s">
        <v>70</v>
      </c>
      <c r="C25" s="943"/>
      <c r="D25" s="943"/>
      <c r="E25" s="943"/>
      <c r="F25" s="943"/>
      <c r="G25" s="943"/>
      <c r="H25" s="944"/>
      <c r="I25" s="948" t="s">
        <v>64</v>
      </c>
      <c r="J25" s="940"/>
      <c r="K25" s="942"/>
      <c r="L25" s="943"/>
      <c r="M25" s="943"/>
      <c r="N25" s="944"/>
    </row>
    <row r="26" spans="1:14" ht="18" customHeight="1" thickBot="1" x14ac:dyDescent="0.2">
      <c r="A26" s="940"/>
      <c r="B26" s="945"/>
      <c r="C26" s="946"/>
      <c r="D26" s="946"/>
      <c r="E26" s="946"/>
      <c r="F26" s="946"/>
      <c r="G26" s="946"/>
      <c r="H26" s="947"/>
      <c r="I26" s="948"/>
      <c r="J26" s="940"/>
      <c r="K26" s="945"/>
      <c r="L26" s="946"/>
      <c r="M26" s="946"/>
      <c r="N26" s="947"/>
    </row>
    <row r="27" spans="1:14" ht="18" customHeight="1" thickBot="1" x14ac:dyDescent="0.2">
      <c r="A27" s="941"/>
      <c r="B27" s="949" t="s">
        <v>71</v>
      </c>
      <c r="C27" s="950"/>
      <c r="D27" s="951"/>
      <c r="E27" s="952"/>
      <c r="F27" s="952"/>
      <c r="G27" s="952"/>
      <c r="H27" s="953"/>
      <c r="I27" s="948" t="s">
        <v>65</v>
      </c>
      <c r="J27" s="940"/>
      <c r="K27" s="956"/>
      <c r="L27" s="957"/>
      <c r="M27" s="957"/>
      <c r="N27" s="958"/>
    </row>
    <row r="28" spans="1:14" ht="18" customHeight="1" thickBot="1" x14ac:dyDescent="0.2">
      <c r="A28" s="941"/>
      <c r="B28" s="940" t="s">
        <v>298</v>
      </c>
      <c r="C28" s="959"/>
      <c r="D28" s="951"/>
      <c r="E28" s="952"/>
      <c r="F28" s="952"/>
      <c r="G28" s="952"/>
      <c r="H28" s="953"/>
      <c r="I28" s="954" t="s">
        <v>112</v>
      </c>
      <c r="J28" s="955"/>
      <c r="K28" s="960"/>
      <c r="L28" s="961"/>
      <c r="M28" s="961"/>
      <c r="N28" s="962"/>
    </row>
    <row r="29" spans="1:14" ht="18" customHeight="1" thickBot="1" x14ac:dyDescent="0.2">
      <c r="A29" s="941"/>
      <c r="B29" s="940" t="s">
        <v>72</v>
      </c>
      <c r="C29" s="959"/>
      <c r="D29" s="963"/>
      <c r="E29" s="964"/>
      <c r="F29" s="964"/>
      <c r="G29" s="964"/>
      <c r="H29" s="965"/>
      <c r="I29" s="966" t="s">
        <v>74</v>
      </c>
      <c r="J29" s="967"/>
      <c r="K29" s="963"/>
      <c r="L29" s="964"/>
      <c r="M29" s="964"/>
      <c r="N29" s="965"/>
    </row>
    <row r="30" spans="1:14" ht="18" customHeight="1" thickBot="1" x14ac:dyDescent="0.2">
      <c r="A30" s="941"/>
      <c r="B30" s="940" t="s">
        <v>73</v>
      </c>
      <c r="C30" s="959"/>
      <c r="D30" s="951" t="s">
        <v>75</v>
      </c>
      <c r="E30" s="952"/>
      <c r="F30" s="952"/>
      <c r="G30" s="968"/>
      <c r="H30" s="969" t="s">
        <v>100</v>
      </c>
      <c r="I30" s="970"/>
      <c r="J30" s="971" t="s">
        <v>75</v>
      </c>
      <c r="K30" s="952"/>
      <c r="L30" s="952"/>
      <c r="M30" s="952"/>
      <c r="N30" s="953"/>
    </row>
    <row r="31" spans="1:14" ht="18" customHeight="1" x14ac:dyDescent="0.15">
      <c r="A31" s="940">
        <v>5</v>
      </c>
      <c r="B31" s="942" t="s">
        <v>301</v>
      </c>
      <c r="C31" s="943"/>
      <c r="D31" s="943"/>
      <c r="E31" s="943"/>
      <c r="F31" s="943"/>
      <c r="G31" s="943"/>
      <c r="H31" s="944"/>
      <c r="I31" s="948" t="s">
        <v>64</v>
      </c>
      <c r="J31" s="940"/>
      <c r="K31" s="942"/>
      <c r="L31" s="943"/>
      <c r="M31" s="943"/>
      <c r="N31" s="944"/>
    </row>
    <row r="32" spans="1:14" ht="18" customHeight="1" thickBot="1" x14ac:dyDescent="0.2">
      <c r="A32" s="940"/>
      <c r="B32" s="945"/>
      <c r="C32" s="946"/>
      <c r="D32" s="946"/>
      <c r="E32" s="946"/>
      <c r="F32" s="946"/>
      <c r="G32" s="946"/>
      <c r="H32" s="947"/>
      <c r="I32" s="948"/>
      <c r="J32" s="940"/>
      <c r="K32" s="945"/>
      <c r="L32" s="946"/>
      <c r="M32" s="946"/>
      <c r="N32" s="947"/>
    </row>
    <row r="33" spans="1:14" ht="18" customHeight="1" thickBot="1" x14ac:dyDescent="0.2">
      <c r="A33" s="941"/>
      <c r="B33" s="949" t="s">
        <v>71</v>
      </c>
      <c r="C33" s="950"/>
      <c r="D33" s="951"/>
      <c r="E33" s="952"/>
      <c r="F33" s="952"/>
      <c r="G33" s="952"/>
      <c r="H33" s="953"/>
      <c r="I33" s="948" t="s">
        <v>65</v>
      </c>
      <c r="J33" s="940"/>
      <c r="K33" s="956"/>
      <c r="L33" s="957"/>
      <c r="M33" s="957"/>
      <c r="N33" s="958"/>
    </row>
    <row r="34" spans="1:14" ht="18" customHeight="1" thickBot="1" x14ac:dyDescent="0.2">
      <c r="A34" s="941"/>
      <c r="B34" s="940" t="s">
        <v>298</v>
      </c>
      <c r="C34" s="959"/>
      <c r="D34" s="951"/>
      <c r="E34" s="952"/>
      <c r="F34" s="952"/>
      <c r="G34" s="952"/>
      <c r="H34" s="953"/>
      <c r="I34" s="954" t="s">
        <v>112</v>
      </c>
      <c r="J34" s="955"/>
      <c r="K34" s="960"/>
      <c r="L34" s="961"/>
      <c r="M34" s="961"/>
      <c r="N34" s="962"/>
    </row>
    <row r="35" spans="1:14" ht="18" customHeight="1" thickBot="1" x14ac:dyDescent="0.2">
      <c r="A35" s="941"/>
      <c r="B35" s="940" t="s">
        <v>72</v>
      </c>
      <c r="C35" s="959"/>
      <c r="D35" s="963"/>
      <c r="E35" s="964"/>
      <c r="F35" s="964"/>
      <c r="G35" s="964"/>
      <c r="H35" s="965"/>
      <c r="I35" s="966" t="s">
        <v>74</v>
      </c>
      <c r="J35" s="967"/>
      <c r="K35" s="963"/>
      <c r="L35" s="964"/>
      <c r="M35" s="964"/>
      <c r="N35" s="965"/>
    </row>
    <row r="36" spans="1:14" ht="18" customHeight="1" thickBot="1" x14ac:dyDescent="0.2">
      <c r="A36" s="941"/>
      <c r="B36" s="940" t="s">
        <v>73</v>
      </c>
      <c r="C36" s="959"/>
      <c r="D36" s="951" t="s">
        <v>75</v>
      </c>
      <c r="E36" s="952"/>
      <c r="F36" s="952"/>
      <c r="G36" s="968"/>
      <c r="H36" s="969" t="s">
        <v>100</v>
      </c>
      <c r="I36" s="970"/>
      <c r="J36" s="971" t="s">
        <v>75</v>
      </c>
      <c r="K36" s="952"/>
      <c r="L36" s="952"/>
      <c r="M36" s="952"/>
      <c r="N36" s="953"/>
    </row>
    <row r="37" spans="1:14" ht="8.25" customHeight="1" x14ac:dyDescent="0.15">
      <c r="A37" s="100"/>
      <c r="B37" s="100"/>
      <c r="C37" s="100"/>
      <c r="D37" s="164"/>
      <c r="E37" s="164"/>
      <c r="F37" s="164"/>
      <c r="G37" s="164"/>
      <c r="H37" s="164"/>
      <c r="I37" s="164"/>
      <c r="J37" s="164"/>
      <c r="K37" s="164"/>
      <c r="L37" s="164"/>
      <c r="M37" s="100"/>
      <c r="N37" s="100"/>
    </row>
    <row r="38" spans="1:14" s="59" customFormat="1" ht="18" customHeight="1" x14ac:dyDescent="0.15">
      <c r="A38" s="941" t="s">
        <v>101</v>
      </c>
      <c r="B38" s="941"/>
      <c r="C38" s="941"/>
      <c r="D38" s="972" t="s">
        <v>102</v>
      </c>
      <c r="E38" s="972"/>
      <c r="F38" s="972"/>
      <c r="G38" s="972"/>
      <c r="H38" s="972"/>
      <c r="I38" s="972"/>
      <c r="J38" s="972"/>
      <c r="K38" s="972"/>
      <c r="L38" s="973" t="s">
        <v>103</v>
      </c>
      <c r="M38" s="974"/>
      <c r="N38" s="975"/>
    </row>
    <row r="39" spans="1:14" ht="14.25" thickBot="1" x14ac:dyDescent="0.2">
      <c r="A39" s="98"/>
      <c r="B39" s="98"/>
      <c r="C39" s="98"/>
      <c r="D39" s="98"/>
      <c r="E39" s="98"/>
      <c r="F39" s="98"/>
      <c r="G39" s="98"/>
      <c r="H39" s="98"/>
      <c r="I39" s="98"/>
      <c r="J39" s="98"/>
      <c r="K39" s="98"/>
      <c r="L39" s="98"/>
      <c r="M39" s="98"/>
      <c r="N39" s="98"/>
    </row>
    <row r="40" spans="1:14" s="86" customFormat="1" ht="15.75" customHeight="1" thickBot="1" x14ac:dyDescent="0.2">
      <c r="A40" s="91" t="s">
        <v>42</v>
      </c>
      <c r="B40" s="92"/>
      <c r="C40" s="93" t="s">
        <v>299</v>
      </c>
      <c r="D40" s="101"/>
      <c r="E40" s="93"/>
      <c r="F40" s="93"/>
      <c r="G40" s="101"/>
      <c r="H40" s="101"/>
      <c r="I40" s="101"/>
      <c r="J40" s="101"/>
      <c r="K40" s="101"/>
      <c r="L40" s="101"/>
      <c r="M40" s="101"/>
      <c r="N40" s="101"/>
    </row>
    <row r="41" spans="1:14" s="86" customFormat="1" ht="15.75" customHeight="1" x14ac:dyDescent="0.15">
      <c r="A41" s="102" t="s">
        <v>45</v>
      </c>
      <c r="B41" s="103" t="s">
        <v>104</v>
      </c>
      <c r="C41" s="101"/>
      <c r="D41" s="101"/>
      <c r="E41" s="101"/>
      <c r="F41" s="101"/>
      <c r="G41" s="101"/>
      <c r="H41" s="101"/>
      <c r="I41" s="101"/>
      <c r="J41" s="101"/>
      <c r="K41" s="101"/>
      <c r="L41" s="101"/>
      <c r="M41" s="101"/>
      <c r="N41" s="101"/>
    </row>
    <row r="42" spans="1:14" s="86" customFormat="1" ht="15.75" customHeight="1" x14ac:dyDescent="0.15">
      <c r="A42" s="102"/>
      <c r="B42" s="103" t="s">
        <v>105</v>
      </c>
      <c r="C42" s="101"/>
      <c r="D42" s="101"/>
      <c r="E42" s="101"/>
      <c r="F42" s="101"/>
      <c r="G42" s="101"/>
      <c r="H42" s="101"/>
      <c r="I42" s="101"/>
      <c r="J42" s="101"/>
      <c r="K42" s="101"/>
      <c r="L42" s="101"/>
      <c r="M42" s="101"/>
      <c r="N42" s="101"/>
    </row>
    <row r="43" spans="1:14" s="86" customFormat="1" ht="15.75" customHeight="1" x14ac:dyDescent="0.15">
      <c r="A43" s="102" t="s">
        <v>47</v>
      </c>
      <c r="B43" s="101" t="s">
        <v>76</v>
      </c>
      <c r="C43" s="101"/>
      <c r="D43" s="101"/>
      <c r="E43" s="101"/>
      <c r="F43" s="101"/>
      <c r="G43" s="101"/>
      <c r="H43" s="101"/>
      <c r="I43" s="101"/>
      <c r="J43" s="101"/>
      <c r="K43" s="101"/>
      <c r="L43" s="101"/>
      <c r="M43" s="101"/>
      <c r="N43" s="101"/>
    </row>
    <row r="44" spans="1:14" s="86" customFormat="1" ht="15.75" customHeight="1" x14ac:dyDescent="0.15">
      <c r="A44" s="102" t="s">
        <v>77</v>
      </c>
      <c r="B44" s="104" t="s">
        <v>300</v>
      </c>
      <c r="C44" s="101"/>
      <c r="D44" s="101"/>
      <c r="E44" s="101"/>
      <c r="F44" s="101"/>
      <c r="G44" s="101"/>
      <c r="H44" s="101"/>
      <c r="I44" s="101"/>
      <c r="J44" s="101"/>
      <c r="K44" s="101"/>
      <c r="L44" s="101"/>
      <c r="M44" s="101"/>
      <c r="N44" s="101"/>
    </row>
    <row r="45" spans="1:14" x14ac:dyDescent="0.15">
      <c r="A45" s="105"/>
      <c r="B45" s="98"/>
      <c r="C45" s="105"/>
      <c r="D45" s="105"/>
      <c r="E45" s="105"/>
      <c r="F45" s="105"/>
      <c r="G45" s="105"/>
      <c r="H45" s="105"/>
      <c r="I45" s="105"/>
      <c r="J45" s="105"/>
      <c r="K45" s="105"/>
      <c r="L45" s="105"/>
      <c r="M45" s="98"/>
      <c r="N45" s="98"/>
    </row>
    <row r="46" spans="1:14" x14ac:dyDescent="0.15">
      <c r="A46" s="76"/>
      <c r="B46" s="76"/>
      <c r="C46" s="76"/>
      <c r="D46" s="76"/>
      <c r="E46" s="76"/>
      <c r="F46" s="76"/>
      <c r="G46" s="76"/>
      <c r="H46" s="76"/>
      <c r="I46" s="76"/>
      <c r="J46" s="76"/>
      <c r="K46" s="76"/>
      <c r="L46" s="76"/>
    </row>
    <row r="47" spans="1:14" x14ac:dyDescent="0.15">
      <c r="A47" s="76"/>
      <c r="B47" s="76"/>
      <c r="C47" s="76"/>
      <c r="D47" s="76"/>
      <c r="E47" s="76"/>
      <c r="F47" s="76"/>
      <c r="G47" s="76"/>
      <c r="H47" s="76"/>
      <c r="I47" s="76"/>
      <c r="J47" s="76"/>
      <c r="K47" s="76"/>
      <c r="L47" s="76"/>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様式-共2（地域実績以外）</vt:lpstr>
      <vt:lpstr>様式-共3（地域実績以外）</vt:lpstr>
      <vt:lpstr>様式-共4（Ⅰプラント）</vt:lpstr>
      <vt:lpstr>様式-共5</vt:lpstr>
      <vt:lpstr>様式-共6</vt:lpstr>
      <vt:lpstr>'様式-共1-Ⅰ(プラント)'!Print_Area</vt:lpstr>
      <vt:lpstr>'様式-共2（地域実績以外）'!Print_Area</vt:lpstr>
      <vt:lpstr>'様式-共3（地域実績以外）'!Print_Area</vt:lpstr>
      <vt:lpstr>'様式-共4（Ⅰプラント）'!Print_Area</vt:lpstr>
      <vt:lpstr>'様式-共5'!Print_Area</vt:lpstr>
      <vt:lpstr>'様式-共6'!Print_Area</vt:lpstr>
      <vt:lpstr>'様式-共1-Ⅰ(プラント)'!Print_Titles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2017-08-23T00:43:38Z</cp:lastPrinted>
  <dcterms:created xsi:type="dcterms:W3CDTF">2010-05-27T06:44:32Z</dcterms:created>
  <dcterms:modified xsi:type="dcterms:W3CDTF">2017-08-23T01:22:57Z</dcterms:modified>
</cp:coreProperties>
</file>